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4"/>
  </bookViews>
  <sheets>
    <sheet name="GRC" sheetId="1" r:id="rId1"/>
    <sheet name="SAISIES" sheetId="2" r:id="rId2"/>
    <sheet name="MONISTROL" sheetId="3" r:id="rId3"/>
    <sheet name="PAYOLLE" sheetId="4" r:id="rId4"/>
    <sheet name="CLASSEMENT FINAL alphabetique" sheetId="5" r:id="rId5"/>
    <sheet name="Classement Final Overall" sheetId="6" r:id="rId6"/>
    <sheet name="Classement final FS" sheetId="7" r:id="rId7"/>
    <sheet name="Classement final BX" sheetId="8" r:id="rId8"/>
    <sheet name="Classement par Asso" sheetId="9" r:id="rId9"/>
  </sheets>
  <definedNames/>
  <calcPr fullCalcOnLoad="1"/>
</workbook>
</file>

<file path=xl/sharedStrings.xml><?xml version="1.0" encoding="utf-8"?>
<sst xmlns="http://schemas.openxmlformats.org/spreadsheetml/2006/main" count="1480" uniqueCount="303">
  <si>
    <t>BX</t>
  </si>
  <si>
    <t>BRIND</t>
  </si>
  <si>
    <t>Matt</t>
  </si>
  <si>
    <t>UK</t>
  </si>
  <si>
    <t>ANDERSON</t>
  </si>
  <si>
    <t>Diego</t>
  </si>
  <si>
    <t>FR</t>
  </si>
  <si>
    <t>LAMBRECQ</t>
  </si>
  <si>
    <t>Timothée</t>
  </si>
  <si>
    <t xml:space="preserve">BAUDOIN </t>
  </si>
  <si>
    <t>Thomas</t>
  </si>
  <si>
    <t>BIETRIX</t>
  </si>
  <si>
    <t>Alexandre</t>
  </si>
  <si>
    <t>LEFEBVRE</t>
  </si>
  <si>
    <t>Simon</t>
  </si>
  <si>
    <t>LE BERRE</t>
  </si>
  <si>
    <t>Steve</t>
  </si>
  <si>
    <t>BEL</t>
  </si>
  <si>
    <t>BRISSON</t>
  </si>
  <si>
    <t>Henry</t>
  </si>
  <si>
    <t>ROUGE</t>
  </si>
  <si>
    <t>Alexis</t>
  </si>
  <si>
    <t>CONDAMIN</t>
  </si>
  <si>
    <t>Julien</t>
  </si>
  <si>
    <t>ROYER</t>
  </si>
  <si>
    <t>Fabien</t>
  </si>
  <si>
    <t>DE BOOSER</t>
  </si>
  <si>
    <t>Jeroen</t>
  </si>
  <si>
    <t>DOLLO</t>
  </si>
  <si>
    <t>LANGLADE</t>
  </si>
  <si>
    <t>Adrien</t>
  </si>
  <si>
    <t>DUPREZ</t>
  </si>
  <si>
    <t>Pascal</t>
  </si>
  <si>
    <t>METAYER</t>
  </si>
  <si>
    <t>FAURE</t>
  </si>
  <si>
    <t xml:space="preserve">Ludovic </t>
  </si>
  <si>
    <t>Bastien</t>
  </si>
  <si>
    <t>SONCOURT</t>
  </si>
  <si>
    <t>Colomban</t>
  </si>
  <si>
    <t>FERRAND</t>
  </si>
  <si>
    <t>Nicolas</t>
  </si>
  <si>
    <t>FLEURY</t>
  </si>
  <si>
    <t>TERRADE</t>
  </si>
  <si>
    <t>Martin</t>
  </si>
  <si>
    <t>GARDINIER</t>
  </si>
  <si>
    <t>Louis</t>
  </si>
  <si>
    <t>Florian</t>
  </si>
  <si>
    <t>GUILLOTIN</t>
  </si>
  <si>
    <t>Benoit</t>
  </si>
  <si>
    <t>TREVELLINI</t>
  </si>
  <si>
    <t>Joel</t>
  </si>
  <si>
    <t xml:space="preserve">Linstruiseur </t>
  </si>
  <si>
    <t>TWEEDIE</t>
  </si>
  <si>
    <t>Ben</t>
  </si>
  <si>
    <t>ZABIAUX</t>
  </si>
  <si>
    <t>LECOINTRE</t>
  </si>
  <si>
    <t>Guillaume</t>
  </si>
  <si>
    <t>SZYJAN</t>
  </si>
  <si>
    <t>Victorien</t>
  </si>
  <si>
    <t>LEFRANC</t>
  </si>
  <si>
    <t>Olivier</t>
  </si>
  <si>
    <t>LUSBEC</t>
  </si>
  <si>
    <t>PERUISSET</t>
  </si>
  <si>
    <t>MESSIASSE</t>
  </si>
  <si>
    <t>RADET</t>
  </si>
  <si>
    <t>SPERY</t>
  </si>
  <si>
    <t>Benjamin</t>
  </si>
  <si>
    <t>STEYAERT</t>
  </si>
  <si>
    <t>Pietter</t>
  </si>
  <si>
    <t>TARANE</t>
  </si>
  <si>
    <t>Gregory</t>
  </si>
  <si>
    <t>FREESTYLE</t>
  </si>
  <si>
    <t>VAN DE VYVER</t>
  </si>
  <si>
    <t>Arno</t>
  </si>
  <si>
    <t>VAN DER VEKEN</t>
  </si>
  <si>
    <t>Victor</t>
  </si>
  <si>
    <t>VAN LOO</t>
  </si>
  <si>
    <t>TRELEVING</t>
  </si>
  <si>
    <t xml:space="preserve">ZABIAUX </t>
  </si>
  <si>
    <t>Ludovic</t>
  </si>
  <si>
    <t>NOM PRENOM</t>
  </si>
  <si>
    <t>Charles Jonathan</t>
  </si>
  <si>
    <t>Bietrix Alexandre</t>
  </si>
  <si>
    <t>Clean slide</t>
  </si>
  <si>
    <t>Faure Ludovic</t>
  </si>
  <si>
    <t>AMC</t>
  </si>
  <si>
    <t>Cippriano Florent</t>
  </si>
  <si>
    <t>Lambrecq Timothée</t>
  </si>
  <si>
    <t>Cuvex Mathias</t>
  </si>
  <si>
    <t>Dealher Marco</t>
  </si>
  <si>
    <t>Suisse</t>
  </si>
  <si>
    <t>Langlade Adrien</t>
  </si>
  <si>
    <t>Duprez Pascal</t>
  </si>
  <si>
    <t>Schmid Jurg</t>
  </si>
  <si>
    <t>Germann Mikaël</t>
  </si>
  <si>
    <t>Ferrand Nicolas</t>
  </si>
  <si>
    <t>Langrish Dunstan</t>
  </si>
  <si>
    <t>Fleury Bastien</t>
  </si>
  <si>
    <t>Robert Clement</t>
  </si>
  <si>
    <t xml:space="preserve"> MT compagnie</t>
  </si>
  <si>
    <t>Fontannaz Igor</t>
  </si>
  <si>
    <t>Royer Fabien</t>
  </si>
  <si>
    <t>Gelin Benoit</t>
  </si>
  <si>
    <t>MTBB</t>
  </si>
  <si>
    <t>Hutter David</t>
  </si>
  <si>
    <t>Roh Lionel</t>
  </si>
  <si>
    <t>Lecointre Guillaume</t>
  </si>
  <si>
    <t>VKT</t>
  </si>
  <si>
    <t>Lefranc Olivier</t>
  </si>
  <si>
    <t>Rasta rocket</t>
  </si>
  <si>
    <t>Royer Florian</t>
  </si>
  <si>
    <t>Maggini Ludovic</t>
  </si>
  <si>
    <t>Molliet Hervé</t>
  </si>
  <si>
    <t>Poinsot Vincent</t>
  </si>
  <si>
    <t>Vine Pierre Louis</t>
  </si>
  <si>
    <t>FREE STYLE</t>
  </si>
  <si>
    <t xml:space="preserve"> nb Point</t>
  </si>
  <si>
    <t>Szijan Victo</t>
  </si>
  <si>
    <t>Acharb Alex</t>
  </si>
  <si>
    <t>Bietrix Alex</t>
  </si>
  <si>
    <t>Arbousset Eric</t>
  </si>
  <si>
    <t>Lambrecq Tim</t>
  </si>
  <si>
    <t>Barbier Greg</t>
  </si>
  <si>
    <t>Gardinier Louis</t>
  </si>
  <si>
    <t>Clean Slide</t>
  </si>
  <si>
    <t>Barbier Nicolas</t>
  </si>
  <si>
    <t>Bauchet Antoine</t>
  </si>
  <si>
    <t>Terrade Martin</t>
  </si>
  <si>
    <t>Brisson Henri</t>
  </si>
  <si>
    <t>LA MTB</t>
  </si>
  <si>
    <t>Contes Pierre Yves</t>
  </si>
  <si>
    <t>Credou Eric</t>
  </si>
  <si>
    <t>HXCMTB</t>
  </si>
  <si>
    <t>Dance Baptiste</t>
  </si>
  <si>
    <t>Spery Benjamin</t>
  </si>
  <si>
    <t>Duchand Mikaël</t>
  </si>
  <si>
    <t>MTT</t>
  </si>
  <si>
    <t>Faure Bastien</t>
  </si>
  <si>
    <t>Metayer Fabien</t>
  </si>
  <si>
    <t>Leberre Steve</t>
  </si>
  <si>
    <t>Radet Alexandre</t>
  </si>
  <si>
    <t>Guillotin Benoit</t>
  </si>
  <si>
    <t>Nave Nell</t>
  </si>
  <si>
    <t>Gerault Stef</t>
  </si>
  <si>
    <t>Piras Pierre</t>
  </si>
  <si>
    <t>Leconte Antoine</t>
  </si>
  <si>
    <t>Rebello Vivien</t>
  </si>
  <si>
    <t>Linstruiseur Florian</t>
  </si>
  <si>
    <t>Taranne Greg</t>
  </si>
  <si>
    <t>BOARDER CROSS</t>
  </si>
  <si>
    <t>CLASSEMENT BOARDEX PAYOLLE 2010</t>
  </si>
  <si>
    <t>OPEN</t>
  </si>
  <si>
    <t>METAYER FABIEN</t>
  </si>
  <si>
    <t>CLEANSLIDE</t>
  </si>
  <si>
    <t>ANCLA CAMILLE</t>
  </si>
  <si>
    <t>ROBERT CLEMENT</t>
  </si>
  <si>
    <t>MTB COMPAGNIE</t>
  </si>
  <si>
    <t>CHARRONT</t>
  </si>
  <si>
    <t>ROYER FABIEN</t>
  </si>
  <si>
    <t>CHEDEMAIL GREGORY</t>
  </si>
  <si>
    <t>FAURE LUDOVIC</t>
  </si>
  <si>
    <t>CIPRIANO FLORIAN</t>
  </si>
  <si>
    <t>FLAVIO</t>
  </si>
  <si>
    <t>Espagne</t>
  </si>
  <si>
    <t>NON LIC</t>
  </si>
  <si>
    <t>CONDAMIN JULIEN</t>
  </si>
  <si>
    <t>GELIN BENOIT</t>
  </si>
  <si>
    <t>COYAC</t>
  </si>
  <si>
    <t>NR</t>
  </si>
  <si>
    <t>CREDOU ERIC</t>
  </si>
  <si>
    <t>TERRADE MARTIN</t>
  </si>
  <si>
    <t>CREDOU LEONARD</t>
  </si>
  <si>
    <t>FERRAND NICOLAS</t>
  </si>
  <si>
    <t>CRISTINA</t>
  </si>
  <si>
    <t>CUBO</t>
  </si>
  <si>
    <t>SPERY BENJAMIN</t>
  </si>
  <si>
    <t>DELBES VICTOR</t>
  </si>
  <si>
    <t>PAINBLANC STEPHANE</t>
  </si>
  <si>
    <t>DELVES</t>
  </si>
  <si>
    <t>MOLLIER HERVE</t>
  </si>
  <si>
    <t>JONON JEROME</t>
  </si>
  <si>
    <t>MALDONADO NICO</t>
  </si>
  <si>
    <t>PAYOLLE</t>
  </si>
  <si>
    <t>FIBRIGIER MILOS</t>
  </si>
  <si>
    <t>TARANNE GREGORY</t>
  </si>
  <si>
    <t>GERAULD STEPHANE</t>
  </si>
  <si>
    <t>IGURRIA</t>
  </si>
  <si>
    <t>LINSTRUISEUR FLORIAN</t>
  </si>
  <si>
    <t>JONTXU</t>
  </si>
  <si>
    <t>KOYAC KILLIAN</t>
  </si>
  <si>
    <t>SALOMON DAMIEN</t>
  </si>
  <si>
    <t>LE GALL AUBIN</t>
  </si>
  <si>
    <t>MOINS 15 ANS</t>
  </si>
  <si>
    <t>PIRRAS PIERRE</t>
  </si>
  <si>
    <t>FILLES</t>
  </si>
  <si>
    <t>SILLIERES CHLOE</t>
  </si>
  <si>
    <t>SILLIERES AGATHE</t>
  </si>
  <si>
    <t>VINE</t>
  </si>
  <si>
    <t>PES</t>
  </si>
  <si>
    <t>THIBAULT</t>
  </si>
  <si>
    <t>THIMOTE</t>
  </si>
  <si>
    <t>PIERRE LOUIS</t>
  </si>
  <si>
    <t>GELIN</t>
  </si>
  <si>
    <t>BENOIT</t>
  </si>
  <si>
    <t>LOUIS</t>
  </si>
  <si>
    <t>FABIEN</t>
  </si>
  <si>
    <t>PAINBLANC</t>
  </si>
  <si>
    <t>STEPHANE</t>
  </si>
  <si>
    <t>LUDOVIC</t>
  </si>
  <si>
    <t>COMPIEGNE</t>
  </si>
  <si>
    <t>VICTOR</t>
  </si>
  <si>
    <t>KILLIAN</t>
  </si>
  <si>
    <t>MARTIN</t>
  </si>
  <si>
    <t>LE GALL</t>
  </si>
  <si>
    <t>AUBIN</t>
  </si>
  <si>
    <t>JULIEN</t>
  </si>
  <si>
    <t>ROBERT</t>
  </si>
  <si>
    <t>CLEMENT</t>
  </si>
  <si>
    <t>PIRAS</t>
  </si>
  <si>
    <t>PIERRE</t>
  </si>
  <si>
    <t>NEANT</t>
  </si>
  <si>
    <t>NICOLAS</t>
  </si>
  <si>
    <t>CIPRIANO</t>
  </si>
  <si>
    <t>FLORENT</t>
  </si>
  <si>
    <t>BENJAMIN</t>
  </si>
  <si>
    <t>METEYER</t>
  </si>
  <si>
    <t>MOLLIER</t>
  </si>
  <si>
    <t>HERVE</t>
  </si>
  <si>
    <t>GERAULD</t>
  </si>
  <si>
    <t>LINSTRUISEUR</t>
  </si>
  <si>
    <t>FLORIANT</t>
  </si>
  <si>
    <t>ANCLA</t>
  </si>
  <si>
    <t>CAMILLE</t>
  </si>
  <si>
    <t>Compiegne</t>
  </si>
  <si>
    <t>Les Saisies</t>
  </si>
  <si>
    <t>Monistrol</t>
  </si>
  <si>
    <t>Payolle</t>
  </si>
  <si>
    <t>TOT FS</t>
  </si>
  <si>
    <t>TOT BX</t>
  </si>
  <si>
    <t>TOTGen</t>
  </si>
  <si>
    <t>CLUB</t>
  </si>
  <si>
    <t xml:space="preserve"> BX GRC</t>
  </si>
  <si>
    <t>FS GRC</t>
  </si>
  <si>
    <t>BX LA</t>
  </si>
  <si>
    <t>FS LA</t>
  </si>
  <si>
    <t>BX RS</t>
  </si>
  <si>
    <t>FS RS</t>
  </si>
  <si>
    <t xml:space="preserve">BX More </t>
  </si>
  <si>
    <t>FS More</t>
  </si>
  <si>
    <t>ANDERSON Diego</t>
  </si>
  <si>
    <t>BAUDOIN  Thomas</t>
  </si>
  <si>
    <t>BRIND Matt</t>
  </si>
  <si>
    <t>Charron Thibault</t>
  </si>
  <si>
    <t>Chedemail Gregory</t>
  </si>
  <si>
    <t>Cipriano Florian</t>
  </si>
  <si>
    <t>Condamin Julien</t>
  </si>
  <si>
    <t>Coyac Killian</t>
  </si>
  <si>
    <t>Credou Leonard</t>
  </si>
  <si>
    <t xml:space="preserve">ESP </t>
  </si>
  <si>
    <t>De Booser Jereoen</t>
  </si>
  <si>
    <t>Delbes Victor</t>
  </si>
  <si>
    <t>Dollo Julien</t>
  </si>
  <si>
    <t>Fibrigier Millos</t>
  </si>
  <si>
    <t>Flavio</t>
  </si>
  <si>
    <t>Jonon Jerome</t>
  </si>
  <si>
    <t>Lefebvre Simon</t>
  </si>
  <si>
    <t>LUSBEC Adrien</t>
  </si>
  <si>
    <t>Maldonado Nicolas</t>
  </si>
  <si>
    <t>Messiasse Bastien</t>
  </si>
  <si>
    <t>Mollier Hervé</t>
  </si>
  <si>
    <t>Painblanc Stef</t>
  </si>
  <si>
    <t>Perruiset Guillaume</t>
  </si>
  <si>
    <t>ROUGE Alexis</t>
  </si>
  <si>
    <t>Salomon Damien</t>
  </si>
  <si>
    <t>Soncourt Colomban</t>
  </si>
  <si>
    <t>Steyaert Pietter</t>
  </si>
  <si>
    <t>Trevellini Joel</t>
  </si>
  <si>
    <t>Tweedie Ben</t>
  </si>
  <si>
    <t>Van der Veken Victor</t>
  </si>
  <si>
    <t>Van der Vyven Arno</t>
  </si>
  <si>
    <t>Van Loo Ben</t>
  </si>
  <si>
    <t>Zabiaux Martin</t>
  </si>
  <si>
    <t>TOTAL PARTICIPANTS</t>
  </si>
  <si>
    <t>TOTAL CONTEST</t>
  </si>
  <si>
    <t>Nombre participants</t>
  </si>
  <si>
    <t>Asso</t>
  </si>
  <si>
    <t>Nom</t>
  </si>
  <si>
    <t>Class FS</t>
  </si>
  <si>
    <t>Class BX</t>
  </si>
  <si>
    <t xml:space="preserve">TOT </t>
  </si>
  <si>
    <t>Faure</t>
  </si>
  <si>
    <t>Lambrecq</t>
  </si>
  <si>
    <t>Royer</t>
  </si>
  <si>
    <t>CLEAN SLIDE</t>
  </si>
  <si>
    <t>Bietrix</t>
  </si>
  <si>
    <t>Gardinier</t>
  </si>
  <si>
    <t>Szijan</t>
  </si>
  <si>
    <t>Terrade</t>
  </si>
  <si>
    <t>Metayer</t>
  </si>
  <si>
    <t>Brisson</t>
  </si>
  <si>
    <t>Gelin</t>
  </si>
  <si>
    <t>Cipriano</t>
  </si>
  <si>
    <t>Maggini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</si>
</sst>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>
      <alignment/>
      <protection/>
    </xf>
    <xf numFmtId="164" fontId="1" fillId="0" borderId="2" xfId="20" applyFont="1" applyBorder="1">
      <alignment/>
      <protection/>
    </xf>
    <xf numFmtId="164" fontId="1" fillId="0" borderId="3" xfId="20" applyFont="1" applyBorder="1">
      <alignment/>
      <protection/>
    </xf>
    <xf numFmtId="164" fontId="1" fillId="0" borderId="4" xfId="20" applyFont="1" applyBorder="1">
      <alignment/>
      <protection/>
    </xf>
    <xf numFmtId="164" fontId="1" fillId="0" borderId="5" xfId="20" applyFont="1" applyBorder="1">
      <alignment/>
      <protection/>
    </xf>
    <xf numFmtId="164" fontId="1" fillId="0" borderId="6" xfId="20" applyFont="1" applyBorder="1">
      <alignment/>
      <protection/>
    </xf>
    <xf numFmtId="164" fontId="1" fillId="0" borderId="7" xfId="20" applyFont="1" applyBorder="1">
      <alignment/>
      <protection/>
    </xf>
    <xf numFmtId="164" fontId="0" fillId="0" borderId="0" xfId="0" applyFill="1" applyAlignment="1">
      <alignment/>
    </xf>
    <xf numFmtId="164" fontId="2" fillId="3" borderId="0" xfId="0" applyFont="1" applyFill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4" fontId="2" fillId="0" borderId="0" xfId="0" applyFont="1" applyFill="1" applyAlignment="1">
      <alignment horizontal="center"/>
    </xf>
    <xf numFmtId="165" fontId="2" fillId="4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4" fontId="2" fillId="4" borderId="0" xfId="0" applyFont="1" applyFill="1" applyAlignment="1">
      <alignment/>
    </xf>
    <xf numFmtId="164" fontId="2" fillId="3" borderId="0" xfId="0" applyFont="1" applyFill="1" applyAlignment="1">
      <alignment/>
    </xf>
    <xf numFmtId="164" fontId="1" fillId="0" borderId="0" xfId="20" applyFont="1" applyBorder="1">
      <alignment/>
      <protection/>
    </xf>
    <xf numFmtId="164" fontId="0" fillId="2" borderId="0" xfId="0" applyFont="1" applyFill="1" applyBorder="1" applyAlignment="1">
      <alignment/>
    </xf>
    <xf numFmtId="164" fontId="2" fillId="2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workbookViewId="0" topLeftCell="A24">
      <selection activeCell="H46" sqref="H46"/>
    </sheetView>
  </sheetViews>
  <sheetFormatPr defaultColWidth="12.57421875" defaultRowHeight="12.75"/>
  <cols>
    <col min="1" max="1" width="7.7109375" style="0" customWidth="1"/>
    <col min="2" max="4" width="11.57421875" style="0" customWidth="1"/>
    <col min="5" max="7" width="11.57421875" style="1" customWidth="1"/>
    <col min="8" max="16384" width="11.57421875" style="0" customWidth="1"/>
  </cols>
  <sheetData>
    <row r="2" spans="4:10" ht="12.75">
      <c r="D2" t="s">
        <v>0</v>
      </c>
      <c r="I2" s="2"/>
      <c r="J2" s="2"/>
    </row>
    <row r="3" spans="1:11" ht="12.75">
      <c r="A3">
        <v>1</v>
      </c>
      <c r="B3" t="s">
        <v>1</v>
      </c>
      <c r="C3" t="s">
        <v>2</v>
      </c>
      <c r="D3" t="s">
        <v>3</v>
      </c>
      <c r="E3" s="1">
        <f>A3/34</f>
        <v>0.029411764705882353</v>
      </c>
      <c r="F3" s="1">
        <f>100-(E3*100)</f>
        <v>97.05882352941177</v>
      </c>
      <c r="G3" s="1">
        <v>97.06</v>
      </c>
      <c r="H3">
        <v>1</v>
      </c>
      <c r="I3" t="s">
        <v>4</v>
      </c>
      <c r="J3" t="s">
        <v>5</v>
      </c>
      <c r="K3" t="s">
        <v>6</v>
      </c>
    </row>
    <row r="4" spans="1:11" ht="12.75">
      <c r="A4">
        <v>2</v>
      </c>
      <c r="B4" t="s">
        <v>7</v>
      </c>
      <c r="C4" t="s">
        <v>8</v>
      </c>
      <c r="D4" t="s">
        <v>6</v>
      </c>
      <c r="E4" s="1">
        <f>A4/34</f>
        <v>0.058823529411764705</v>
      </c>
      <c r="F4" s="1">
        <f>100-(E4*100)</f>
        <v>94.11764705882354</v>
      </c>
      <c r="G4" s="1">
        <v>94.12</v>
      </c>
      <c r="H4">
        <v>2</v>
      </c>
      <c r="I4" t="s">
        <v>9</v>
      </c>
      <c r="J4" t="s">
        <v>10</v>
      </c>
      <c r="K4" t="s">
        <v>6</v>
      </c>
    </row>
    <row r="5" spans="1:11" ht="12.75">
      <c r="A5">
        <v>3</v>
      </c>
      <c r="B5" t="s">
        <v>4</v>
      </c>
      <c r="C5" t="s">
        <v>5</v>
      </c>
      <c r="D5" t="s">
        <v>6</v>
      </c>
      <c r="E5" s="1">
        <f>A5/34</f>
        <v>0.08823529411764706</v>
      </c>
      <c r="F5" s="1">
        <f>100-(E5*100)</f>
        <v>91.17647058823529</v>
      </c>
      <c r="G5" s="1">
        <v>91.18</v>
      </c>
      <c r="H5">
        <v>3</v>
      </c>
      <c r="I5" t="s">
        <v>11</v>
      </c>
      <c r="J5" t="s">
        <v>12</v>
      </c>
      <c r="K5" t="s">
        <v>6</v>
      </c>
    </row>
    <row r="6" spans="1:11" ht="12.75">
      <c r="A6">
        <v>4</v>
      </c>
      <c r="B6" t="s">
        <v>13</v>
      </c>
      <c r="C6" t="s">
        <v>14</v>
      </c>
      <c r="D6" t="s">
        <v>6</v>
      </c>
      <c r="E6" s="1">
        <f>A6/34</f>
        <v>0.11764705882352941</v>
      </c>
      <c r="F6" s="1">
        <f>100-(E6*100)</f>
        <v>88.23529411764706</v>
      </c>
      <c r="G6" s="1">
        <v>88.24</v>
      </c>
      <c r="H6">
        <v>4</v>
      </c>
      <c r="I6" t="s">
        <v>1</v>
      </c>
      <c r="J6" t="s">
        <v>2</v>
      </c>
      <c r="K6" t="s">
        <v>3</v>
      </c>
    </row>
    <row r="7" spans="1:11" ht="12.75">
      <c r="A7">
        <v>5</v>
      </c>
      <c r="B7" t="s">
        <v>15</v>
      </c>
      <c r="C7" t="s">
        <v>16</v>
      </c>
      <c r="D7" t="s">
        <v>17</v>
      </c>
      <c r="E7" s="1">
        <f>A7/34</f>
        <v>0.14705882352941177</v>
      </c>
      <c r="F7" s="1">
        <f>100-(E7*100)</f>
        <v>85.29411764705883</v>
      </c>
      <c r="G7" s="1">
        <v>85.29</v>
      </c>
      <c r="H7">
        <v>5</v>
      </c>
      <c r="I7" t="s">
        <v>18</v>
      </c>
      <c r="J7" t="s">
        <v>19</v>
      </c>
      <c r="K7" t="s">
        <v>6</v>
      </c>
    </row>
    <row r="8" spans="1:11" ht="12.75">
      <c r="A8">
        <v>6</v>
      </c>
      <c r="B8" t="s">
        <v>20</v>
      </c>
      <c r="C8" t="s">
        <v>21</v>
      </c>
      <c r="D8" t="s">
        <v>6</v>
      </c>
      <c r="E8" s="1">
        <f>A8/34</f>
        <v>0.17647058823529413</v>
      </c>
      <c r="F8" s="1">
        <f>100-(E8*100)</f>
        <v>82.35294117647058</v>
      </c>
      <c r="G8" s="1">
        <v>82.35</v>
      </c>
      <c r="H8">
        <v>6</v>
      </c>
      <c r="I8" t="s">
        <v>22</v>
      </c>
      <c r="J8" t="s">
        <v>23</v>
      </c>
      <c r="K8" t="s">
        <v>6</v>
      </c>
    </row>
    <row r="9" spans="1:10" ht="12.75">
      <c r="A9">
        <v>7</v>
      </c>
      <c r="B9" t="s">
        <v>24</v>
      </c>
      <c r="C9" t="s">
        <v>25</v>
      </c>
      <c r="D9" t="s">
        <v>6</v>
      </c>
      <c r="E9" s="1">
        <f>A9/34</f>
        <v>0.20588235294117646</v>
      </c>
      <c r="F9" s="1">
        <f>100-(E9*100)</f>
        <v>79.41176470588235</v>
      </c>
      <c r="G9" s="1">
        <v>79.41</v>
      </c>
      <c r="H9">
        <v>7</v>
      </c>
      <c r="I9" s="2" t="s">
        <v>26</v>
      </c>
      <c r="J9" s="2" t="s">
        <v>27</v>
      </c>
    </row>
    <row r="10" spans="1:11" ht="12.75">
      <c r="A10">
        <v>8</v>
      </c>
      <c r="B10" t="s">
        <v>18</v>
      </c>
      <c r="C10" t="s">
        <v>19</v>
      </c>
      <c r="D10" t="s">
        <v>6</v>
      </c>
      <c r="E10" s="1">
        <f>A10/34</f>
        <v>0.23529411764705882</v>
      </c>
      <c r="F10" s="1">
        <f>100-(E10*100)</f>
        <v>76.47058823529412</v>
      </c>
      <c r="G10" s="1">
        <v>76.47</v>
      </c>
      <c r="H10">
        <v>8</v>
      </c>
      <c r="I10" t="s">
        <v>28</v>
      </c>
      <c r="J10" t="s">
        <v>23</v>
      </c>
      <c r="K10" t="s">
        <v>6</v>
      </c>
    </row>
    <row r="11" spans="1:11" ht="12.75">
      <c r="A11">
        <v>9</v>
      </c>
      <c r="B11" t="s">
        <v>29</v>
      </c>
      <c r="C11" t="s">
        <v>30</v>
      </c>
      <c r="D11" t="s">
        <v>6</v>
      </c>
      <c r="E11" s="1">
        <f>A11/34</f>
        <v>0.2647058823529412</v>
      </c>
      <c r="F11" s="1">
        <f>100-(E11*100)</f>
        <v>73.52941176470588</v>
      </c>
      <c r="G11" s="1">
        <v>73.53</v>
      </c>
      <c r="H11">
        <v>9</v>
      </c>
      <c r="I11" t="s">
        <v>31</v>
      </c>
      <c r="J11" t="s">
        <v>32</v>
      </c>
      <c r="K11" t="s">
        <v>6</v>
      </c>
    </row>
    <row r="12" spans="1:11" ht="12.75">
      <c r="A12">
        <v>10</v>
      </c>
      <c r="B12" t="s">
        <v>33</v>
      </c>
      <c r="C12" t="s">
        <v>25</v>
      </c>
      <c r="D12" t="s">
        <v>6</v>
      </c>
      <c r="E12" s="1">
        <f>A12/34</f>
        <v>0.29411764705882354</v>
      </c>
      <c r="F12" s="1">
        <f>100-(E12*100)</f>
        <v>70.58823529411765</v>
      </c>
      <c r="G12" s="1">
        <v>70.59</v>
      </c>
      <c r="H12">
        <v>10</v>
      </c>
      <c r="I12" t="s">
        <v>34</v>
      </c>
      <c r="J12" t="s">
        <v>35</v>
      </c>
      <c r="K12" t="s">
        <v>6</v>
      </c>
    </row>
    <row r="13" spans="1:11" ht="12.75">
      <c r="A13">
        <v>11</v>
      </c>
      <c r="B13" t="s">
        <v>11</v>
      </c>
      <c r="C13" t="s">
        <v>12</v>
      </c>
      <c r="D13" t="s">
        <v>6</v>
      </c>
      <c r="E13" s="1">
        <f>A13/34</f>
        <v>0.3235294117647059</v>
      </c>
      <c r="F13" s="1">
        <f>100-(E13*100)</f>
        <v>67.64705882352942</v>
      </c>
      <c r="G13" s="1">
        <v>67.65</v>
      </c>
      <c r="H13">
        <v>11</v>
      </c>
      <c r="I13" t="s">
        <v>34</v>
      </c>
      <c r="J13" t="s">
        <v>36</v>
      </c>
      <c r="K13" t="s">
        <v>6</v>
      </c>
    </row>
    <row r="14" spans="1:11" ht="12.75">
      <c r="A14">
        <v>12</v>
      </c>
      <c r="B14" t="s">
        <v>37</v>
      </c>
      <c r="C14" t="s">
        <v>38</v>
      </c>
      <c r="D14" t="s">
        <v>6</v>
      </c>
      <c r="E14" s="1">
        <f>A14/34</f>
        <v>0.35294117647058826</v>
      </c>
      <c r="F14" s="1">
        <f>100-(E14*100)</f>
        <v>64.70588235294117</v>
      </c>
      <c r="G14" s="1">
        <v>64.71</v>
      </c>
      <c r="H14">
        <v>12</v>
      </c>
      <c r="I14" t="s">
        <v>39</v>
      </c>
      <c r="J14" t="s">
        <v>40</v>
      </c>
      <c r="K14" t="s">
        <v>6</v>
      </c>
    </row>
    <row r="15" spans="1:11" ht="12.75">
      <c r="A15">
        <v>13</v>
      </c>
      <c r="B15" t="s">
        <v>41</v>
      </c>
      <c r="C15" t="s">
        <v>36</v>
      </c>
      <c r="D15" t="s">
        <v>6</v>
      </c>
      <c r="E15" s="1">
        <f>A15/34</f>
        <v>0.38235294117647056</v>
      </c>
      <c r="F15" s="1">
        <f>100-(E15*100)</f>
        <v>61.76470588235294</v>
      </c>
      <c r="G15" s="1">
        <v>61.76</v>
      </c>
      <c r="H15">
        <v>13</v>
      </c>
      <c r="I15" t="s">
        <v>41</v>
      </c>
      <c r="J15" t="s">
        <v>36</v>
      </c>
      <c r="K15" t="s">
        <v>6</v>
      </c>
    </row>
    <row r="16" spans="1:11" ht="12.75">
      <c r="A16">
        <v>14</v>
      </c>
      <c r="B16" t="s">
        <v>42</v>
      </c>
      <c r="C16" t="s">
        <v>43</v>
      </c>
      <c r="D16" t="s">
        <v>6</v>
      </c>
      <c r="E16" s="1">
        <f>A16/34</f>
        <v>0.4117647058823529</v>
      </c>
      <c r="F16" s="1">
        <f>100-(E16*100)</f>
        <v>58.82352941176471</v>
      </c>
      <c r="G16" s="1">
        <v>58.82</v>
      </c>
      <c r="H16">
        <v>14</v>
      </c>
      <c r="I16" t="s">
        <v>44</v>
      </c>
      <c r="J16" t="s">
        <v>45</v>
      </c>
      <c r="K16" t="s">
        <v>6</v>
      </c>
    </row>
    <row r="17" spans="1:11" ht="12.75">
      <c r="A17">
        <v>15</v>
      </c>
      <c r="B17" t="s">
        <v>24</v>
      </c>
      <c r="C17" t="s">
        <v>46</v>
      </c>
      <c r="D17" t="s">
        <v>6</v>
      </c>
      <c r="E17" s="1">
        <f>A17/34</f>
        <v>0.4411764705882353</v>
      </c>
      <c r="F17" s="1">
        <f>100-(E17*100)</f>
        <v>55.88235294117647</v>
      </c>
      <c r="G17" s="1">
        <v>55.88</v>
      </c>
      <c r="H17">
        <v>15</v>
      </c>
      <c r="I17" t="s">
        <v>47</v>
      </c>
      <c r="J17" t="s">
        <v>48</v>
      </c>
      <c r="K17" t="s">
        <v>6</v>
      </c>
    </row>
    <row r="18" spans="1:11" ht="12.75">
      <c r="A18">
        <v>16</v>
      </c>
      <c r="B18" t="s">
        <v>49</v>
      </c>
      <c r="C18" t="s">
        <v>50</v>
      </c>
      <c r="D18" t="s">
        <v>3</v>
      </c>
      <c r="E18" s="1">
        <f>A18/34</f>
        <v>0.47058823529411764</v>
      </c>
      <c r="F18" s="1">
        <f>100-(E18*100)</f>
        <v>52.94117647058824</v>
      </c>
      <c r="G18" s="1">
        <v>52.94</v>
      </c>
      <c r="H18">
        <v>16</v>
      </c>
      <c r="I18" t="s">
        <v>7</v>
      </c>
      <c r="J18" t="s">
        <v>8</v>
      </c>
      <c r="K18" t="s">
        <v>6</v>
      </c>
    </row>
    <row r="19" spans="1:11" ht="12.75">
      <c r="A19">
        <v>17</v>
      </c>
      <c r="B19" t="s">
        <v>51</v>
      </c>
      <c r="C19" t="s">
        <v>46</v>
      </c>
      <c r="D19" t="s">
        <v>6</v>
      </c>
      <c r="E19" s="1">
        <f>A19/34</f>
        <v>0.5</v>
      </c>
      <c r="F19" s="1">
        <f>100-(E19*100)</f>
        <v>50</v>
      </c>
      <c r="G19" s="1">
        <v>50</v>
      </c>
      <c r="H19">
        <v>17</v>
      </c>
      <c r="I19" t="s">
        <v>29</v>
      </c>
      <c r="J19" t="s">
        <v>30</v>
      </c>
      <c r="K19" t="s">
        <v>6</v>
      </c>
    </row>
    <row r="20" spans="1:11" ht="12.75">
      <c r="A20">
        <v>18</v>
      </c>
      <c r="B20" t="s">
        <v>52</v>
      </c>
      <c r="C20" t="s">
        <v>53</v>
      </c>
      <c r="D20" t="s">
        <v>3</v>
      </c>
      <c r="E20" s="1">
        <f>A20/34</f>
        <v>0.5294117647058824</v>
      </c>
      <c r="F20" s="1">
        <f>100-(E20*100)</f>
        <v>47.05882352941176</v>
      </c>
      <c r="G20" s="1">
        <v>47.06</v>
      </c>
      <c r="H20">
        <v>18</v>
      </c>
      <c r="I20" t="s">
        <v>15</v>
      </c>
      <c r="J20" t="s">
        <v>16</v>
      </c>
      <c r="K20" t="s">
        <v>17</v>
      </c>
    </row>
    <row r="21" spans="1:11" ht="12.75">
      <c r="A21">
        <v>19</v>
      </c>
      <c r="B21" t="s">
        <v>54</v>
      </c>
      <c r="C21" t="s">
        <v>43</v>
      </c>
      <c r="D21" t="s">
        <v>6</v>
      </c>
      <c r="E21" s="1">
        <f>A21/34</f>
        <v>0.5588235294117647</v>
      </c>
      <c r="F21" s="1">
        <f>100-(E21*100)</f>
        <v>44.11764705882353</v>
      </c>
      <c r="G21" s="1">
        <v>44.12</v>
      </c>
      <c r="H21">
        <v>19</v>
      </c>
      <c r="I21" t="s">
        <v>55</v>
      </c>
      <c r="J21" t="s">
        <v>56</v>
      </c>
      <c r="K21" t="s">
        <v>6</v>
      </c>
    </row>
    <row r="22" spans="1:11" ht="12.75">
      <c r="A22">
        <v>20</v>
      </c>
      <c r="B22" t="s">
        <v>34</v>
      </c>
      <c r="C22" t="s">
        <v>35</v>
      </c>
      <c r="D22" t="s">
        <v>6</v>
      </c>
      <c r="E22" s="1">
        <f>A22/34</f>
        <v>0.5882352941176471</v>
      </c>
      <c r="F22" s="1">
        <f>100-(E22*100)</f>
        <v>41.17647058823529</v>
      </c>
      <c r="G22" s="1">
        <v>41.18</v>
      </c>
      <c r="H22">
        <v>20</v>
      </c>
      <c r="I22" t="s">
        <v>13</v>
      </c>
      <c r="J22" t="s">
        <v>14</v>
      </c>
      <c r="K22" t="s">
        <v>6</v>
      </c>
    </row>
    <row r="23" spans="1:11" ht="12.75">
      <c r="A23">
        <v>21</v>
      </c>
      <c r="B23" t="s">
        <v>57</v>
      </c>
      <c r="C23" t="s">
        <v>58</v>
      </c>
      <c r="D23" t="s">
        <v>6</v>
      </c>
      <c r="E23" s="1">
        <f>A23/34</f>
        <v>0.6176470588235294</v>
      </c>
      <c r="F23" s="1">
        <f>100-(E23*100)</f>
        <v>38.23529411764706</v>
      </c>
      <c r="G23" s="1">
        <v>38.24</v>
      </c>
      <c r="H23">
        <v>21</v>
      </c>
      <c r="I23" t="s">
        <v>59</v>
      </c>
      <c r="J23" t="s">
        <v>60</v>
      </c>
      <c r="K23" t="s">
        <v>6</v>
      </c>
    </row>
    <row r="24" spans="1:11" ht="12.75">
      <c r="A24">
        <v>22</v>
      </c>
      <c r="B24" t="s">
        <v>47</v>
      </c>
      <c r="C24" t="s">
        <v>48</v>
      </c>
      <c r="D24" t="s">
        <v>6</v>
      </c>
      <c r="E24" s="1">
        <f>A24/34</f>
        <v>0.6470588235294118</v>
      </c>
      <c r="F24" s="1">
        <f>100-(E24*100)</f>
        <v>35.294117647058826</v>
      </c>
      <c r="G24" s="1">
        <v>35.29</v>
      </c>
      <c r="H24">
        <v>22</v>
      </c>
      <c r="I24" t="s">
        <v>51</v>
      </c>
      <c r="J24" t="s">
        <v>46</v>
      </c>
      <c r="K24" t="s">
        <v>6</v>
      </c>
    </row>
    <row r="25" spans="1:11" ht="12.75">
      <c r="A25">
        <v>23</v>
      </c>
      <c r="B25" t="s">
        <v>39</v>
      </c>
      <c r="C25" t="s">
        <v>40</v>
      </c>
      <c r="D25" t="s">
        <v>6</v>
      </c>
      <c r="E25" s="1">
        <f>A25/34</f>
        <v>0.6764705882352942</v>
      </c>
      <c r="F25" s="1">
        <f>100-(E25*100)</f>
        <v>32.35294117647058</v>
      </c>
      <c r="G25" s="1">
        <v>32.35</v>
      </c>
      <c r="H25">
        <v>23</v>
      </c>
      <c r="I25" t="s">
        <v>61</v>
      </c>
      <c r="J25" t="s">
        <v>30</v>
      </c>
      <c r="K25" t="s">
        <v>6</v>
      </c>
    </row>
    <row r="26" spans="1:10" ht="12.75">
      <c r="A26">
        <v>24</v>
      </c>
      <c r="B26" t="s">
        <v>62</v>
      </c>
      <c r="C26" t="s">
        <v>56</v>
      </c>
      <c r="D26" t="s">
        <v>6</v>
      </c>
      <c r="E26" s="1">
        <f>A26/34</f>
        <v>0.7058823529411765</v>
      </c>
      <c r="F26" s="1">
        <f>100-(E26*100)</f>
        <v>29.411764705882348</v>
      </c>
      <c r="G26" s="1">
        <v>29.41</v>
      </c>
      <c r="H26">
        <v>24</v>
      </c>
      <c r="I26" s="2" t="s">
        <v>63</v>
      </c>
      <c r="J26" s="2" t="s">
        <v>36</v>
      </c>
    </row>
    <row r="27" spans="1:11" ht="12.75">
      <c r="A27">
        <v>25</v>
      </c>
      <c r="B27" t="s">
        <v>28</v>
      </c>
      <c r="C27" t="s">
        <v>23</v>
      </c>
      <c r="D27" t="s">
        <v>6</v>
      </c>
      <c r="E27" s="1">
        <f>A27/34</f>
        <v>0.7352941176470589</v>
      </c>
      <c r="F27" s="1">
        <f>100-(E27*100)</f>
        <v>26.470588235294116</v>
      </c>
      <c r="G27" s="1">
        <v>26.47</v>
      </c>
      <c r="H27">
        <v>25</v>
      </c>
      <c r="I27" t="s">
        <v>33</v>
      </c>
      <c r="J27" t="s">
        <v>25</v>
      </c>
      <c r="K27" t="s">
        <v>6</v>
      </c>
    </row>
    <row r="28" spans="1:11" ht="12.75">
      <c r="A28">
        <v>26</v>
      </c>
      <c r="B28" t="s">
        <v>9</v>
      </c>
      <c r="C28" t="s">
        <v>10</v>
      </c>
      <c r="D28" t="s">
        <v>6</v>
      </c>
      <c r="E28" s="1">
        <f>A28/34</f>
        <v>0.7647058823529411</v>
      </c>
      <c r="F28" s="1">
        <f>100-(E28*100)</f>
        <v>23.529411764705884</v>
      </c>
      <c r="G28" s="1">
        <v>23.53</v>
      </c>
      <c r="H28">
        <v>26</v>
      </c>
      <c r="I28" t="s">
        <v>62</v>
      </c>
      <c r="J28" t="s">
        <v>56</v>
      </c>
      <c r="K28" t="s">
        <v>6</v>
      </c>
    </row>
    <row r="29" spans="1:10" ht="12.75">
      <c r="A29">
        <v>27</v>
      </c>
      <c r="B29" t="s">
        <v>44</v>
      </c>
      <c r="C29" t="s">
        <v>45</v>
      </c>
      <c r="D29" t="s">
        <v>6</v>
      </c>
      <c r="E29" s="1">
        <f>A29/34</f>
        <v>0.7941176470588235</v>
      </c>
      <c r="F29" s="1">
        <f>100-(E29*100)</f>
        <v>20.588235294117652</v>
      </c>
      <c r="G29" s="1">
        <v>20.59</v>
      </c>
      <c r="H29">
        <v>27</v>
      </c>
      <c r="I29" s="2" t="s">
        <v>64</v>
      </c>
      <c r="J29" s="2" t="s">
        <v>12</v>
      </c>
    </row>
    <row r="30" spans="1:11" ht="12.75">
      <c r="A30">
        <v>28</v>
      </c>
      <c r="B30" t="s">
        <v>61</v>
      </c>
      <c r="C30" t="s">
        <v>30</v>
      </c>
      <c r="D30" t="s">
        <v>6</v>
      </c>
      <c r="E30" s="1">
        <f>A30/34</f>
        <v>0.8235294117647058</v>
      </c>
      <c r="F30" s="1">
        <f>100-(E30*100)</f>
        <v>17.64705882352942</v>
      </c>
      <c r="G30" s="1">
        <v>17.65</v>
      </c>
      <c r="H30">
        <v>28</v>
      </c>
      <c r="I30" t="s">
        <v>20</v>
      </c>
      <c r="J30" t="s">
        <v>21</v>
      </c>
      <c r="K30" t="s">
        <v>6</v>
      </c>
    </row>
    <row r="31" spans="1:11" ht="12.75">
      <c r="A31">
        <v>29</v>
      </c>
      <c r="B31" t="s">
        <v>55</v>
      </c>
      <c r="C31" t="s">
        <v>56</v>
      </c>
      <c r="D31" t="s">
        <v>6</v>
      </c>
      <c r="E31" s="1">
        <f>A31/34</f>
        <v>0.8529411764705882</v>
      </c>
      <c r="F31" s="1">
        <f>100-(E31*100)</f>
        <v>14.705882352941174</v>
      </c>
      <c r="G31" s="1">
        <v>14.71</v>
      </c>
      <c r="H31">
        <v>29</v>
      </c>
      <c r="I31" t="s">
        <v>24</v>
      </c>
      <c r="J31" t="s">
        <v>46</v>
      </c>
      <c r="K31" t="s">
        <v>6</v>
      </c>
    </row>
    <row r="32" spans="1:11" ht="12.75">
      <c r="A32">
        <v>30</v>
      </c>
      <c r="B32" t="s">
        <v>22</v>
      </c>
      <c r="C32" t="s">
        <v>23</v>
      </c>
      <c r="D32" t="s">
        <v>6</v>
      </c>
      <c r="E32" s="1">
        <f>A32/34</f>
        <v>0.8823529411764706</v>
      </c>
      <c r="F32" s="1">
        <f>100-(E32*100)</f>
        <v>11.764705882352942</v>
      </c>
      <c r="G32" s="1">
        <v>11.76</v>
      </c>
      <c r="H32">
        <v>30</v>
      </c>
      <c r="I32" t="s">
        <v>24</v>
      </c>
      <c r="J32" t="s">
        <v>25</v>
      </c>
      <c r="K32" t="s">
        <v>6</v>
      </c>
    </row>
    <row r="33" spans="1:11" ht="12.75">
      <c r="A33">
        <v>31</v>
      </c>
      <c r="B33" t="s">
        <v>34</v>
      </c>
      <c r="C33" t="s">
        <v>36</v>
      </c>
      <c r="D33" t="s">
        <v>6</v>
      </c>
      <c r="E33" s="1">
        <f>A33/34</f>
        <v>0.9117647058823529</v>
      </c>
      <c r="F33" s="1">
        <f>100-(E33*100)</f>
        <v>8.82352941176471</v>
      </c>
      <c r="G33" s="1">
        <v>8.82</v>
      </c>
      <c r="H33">
        <v>31</v>
      </c>
      <c r="I33" t="s">
        <v>37</v>
      </c>
      <c r="J33" t="s">
        <v>38</v>
      </c>
      <c r="K33" t="s">
        <v>6</v>
      </c>
    </row>
    <row r="34" spans="1:10" ht="12.75">
      <c r="A34">
        <v>32</v>
      </c>
      <c r="B34" t="s">
        <v>31</v>
      </c>
      <c r="C34" t="s">
        <v>32</v>
      </c>
      <c r="D34" t="s">
        <v>6</v>
      </c>
      <c r="E34" s="1">
        <f>A34/34</f>
        <v>0.9411764705882353</v>
      </c>
      <c r="F34" s="1">
        <f>100-(E34*100)</f>
        <v>5.882352941176478</v>
      </c>
      <c r="G34" s="1">
        <v>5.88</v>
      </c>
      <c r="H34">
        <v>32</v>
      </c>
      <c r="I34" s="2" t="s">
        <v>65</v>
      </c>
      <c r="J34" s="2" t="s">
        <v>66</v>
      </c>
    </row>
    <row r="35" spans="1:10" ht="12.75">
      <c r="A35">
        <v>33</v>
      </c>
      <c r="B35" t="s">
        <v>59</v>
      </c>
      <c r="C35" t="s">
        <v>60</v>
      </c>
      <c r="D35" t="s">
        <v>6</v>
      </c>
      <c r="E35" s="1">
        <f>A35/34</f>
        <v>0.9705882352941176</v>
      </c>
      <c r="F35" s="1">
        <f>100-(E35*100)</f>
        <v>2.941176470588232</v>
      </c>
      <c r="G35" s="1">
        <v>2.94</v>
      </c>
      <c r="H35">
        <v>33</v>
      </c>
      <c r="I35" s="2" t="s">
        <v>67</v>
      </c>
      <c r="J35" s="2" t="s">
        <v>68</v>
      </c>
    </row>
    <row r="36" spans="1:11" ht="12.75">
      <c r="A36">
        <v>34</v>
      </c>
      <c r="B36" t="s">
        <v>69</v>
      </c>
      <c r="C36" t="s">
        <v>70</v>
      </c>
      <c r="D36" t="s">
        <v>6</v>
      </c>
      <c r="E36" s="1">
        <f>A36/34</f>
        <v>1</v>
      </c>
      <c r="F36" s="1">
        <f>100-(E36*100)</f>
        <v>0</v>
      </c>
      <c r="G36" s="1">
        <v>0</v>
      </c>
      <c r="H36">
        <v>34</v>
      </c>
      <c r="I36" t="s">
        <v>57</v>
      </c>
      <c r="J36" t="s">
        <v>58</v>
      </c>
      <c r="K36" t="s">
        <v>6</v>
      </c>
    </row>
    <row r="37" spans="8:11" ht="12.75">
      <c r="H37">
        <v>35</v>
      </c>
      <c r="I37" t="s">
        <v>69</v>
      </c>
      <c r="J37" t="s">
        <v>70</v>
      </c>
      <c r="K37" t="s">
        <v>6</v>
      </c>
    </row>
    <row r="38" spans="8:11" ht="12.75">
      <c r="H38">
        <v>36</v>
      </c>
      <c r="I38" t="s">
        <v>42</v>
      </c>
      <c r="J38" t="s">
        <v>43</v>
      </c>
      <c r="K38" t="s">
        <v>6</v>
      </c>
    </row>
    <row r="39" spans="4:11" ht="12.75">
      <c r="D39" s="3" t="s">
        <v>71</v>
      </c>
      <c r="H39">
        <v>37</v>
      </c>
      <c r="I39" t="s">
        <v>49</v>
      </c>
      <c r="J39" t="s">
        <v>50</v>
      </c>
      <c r="K39" t="s">
        <v>3</v>
      </c>
    </row>
    <row r="40" spans="8:11" ht="12.75">
      <c r="H40">
        <v>38</v>
      </c>
      <c r="I40" t="s">
        <v>52</v>
      </c>
      <c r="J40" t="s">
        <v>53</v>
      </c>
      <c r="K40" t="s">
        <v>3</v>
      </c>
    </row>
    <row r="41" spans="1:10" ht="12.75">
      <c r="A41" s="4">
        <v>1</v>
      </c>
      <c r="B41" s="2" t="s">
        <v>1</v>
      </c>
      <c r="C41" s="2" t="s">
        <v>2</v>
      </c>
      <c r="E41" s="1">
        <f>A41/36</f>
        <v>0.027777777777777776</v>
      </c>
      <c r="F41" s="1">
        <f>100-(E41*100)</f>
        <v>97.22222222222223</v>
      </c>
      <c r="G41" s="1">
        <v>97.22</v>
      </c>
      <c r="H41">
        <v>39</v>
      </c>
      <c r="I41" s="2" t="s">
        <v>72</v>
      </c>
      <c r="J41" s="2" t="s">
        <v>73</v>
      </c>
    </row>
    <row r="42" spans="1:10" ht="12.75">
      <c r="A42" s="4">
        <v>2</v>
      </c>
      <c r="B42" s="2" t="s">
        <v>57</v>
      </c>
      <c r="C42" s="2" t="s">
        <v>58</v>
      </c>
      <c r="E42" s="1">
        <f>A42/36</f>
        <v>0.05555555555555555</v>
      </c>
      <c r="F42" s="1">
        <f>100-(E42*100)</f>
        <v>94.44444444444444</v>
      </c>
      <c r="G42" s="1">
        <v>94.44</v>
      </c>
      <c r="H42">
        <v>40</v>
      </c>
      <c r="I42" s="2" t="s">
        <v>74</v>
      </c>
      <c r="J42" s="2" t="s">
        <v>75</v>
      </c>
    </row>
    <row r="43" spans="1:10" ht="12.75">
      <c r="A43" s="4">
        <v>3</v>
      </c>
      <c r="B43" s="2" t="s">
        <v>72</v>
      </c>
      <c r="C43" s="2" t="s">
        <v>73</v>
      </c>
      <c r="E43" s="1">
        <f>A43/36</f>
        <v>0.08333333333333333</v>
      </c>
      <c r="F43" s="1">
        <f>100-(E43*100)</f>
        <v>91.66666666666667</v>
      </c>
      <c r="G43" s="1">
        <v>91.67</v>
      </c>
      <c r="H43">
        <v>41</v>
      </c>
      <c r="I43" s="2" t="s">
        <v>76</v>
      </c>
      <c r="J43" s="2" t="s">
        <v>53</v>
      </c>
    </row>
    <row r="44" spans="1:11" ht="12.75">
      <c r="A44" s="4">
        <v>4</v>
      </c>
      <c r="B44" s="2" t="s">
        <v>52</v>
      </c>
      <c r="C44" s="2" t="s">
        <v>53</v>
      </c>
      <c r="E44" s="1">
        <f>A44/36</f>
        <v>0.1111111111111111</v>
      </c>
      <c r="F44" s="1">
        <f>100-(E44*100)</f>
        <v>88.88888888888889</v>
      </c>
      <c r="G44" s="1">
        <v>88.89</v>
      </c>
      <c r="H44">
        <v>42</v>
      </c>
      <c r="I44" t="s">
        <v>54</v>
      </c>
      <c r="J44" t="s">
        <v>43</v>
      </c>
      <c r="K44" t="s">
        <v>6</v>
      </c>
    </row>
    <row r="45" spans="1:10" ht="12.75">
      <c r="A45" s="4">
        <v>5</v>
      </c>
      <c r="B45" s="2" t="s">
        <v>11</v>
      </c>
      <c r="C45" s="2" t="s">
        <v>12</v>
      </c>
      <c r="E45" s="1">
        <f>A45/36</f>
        <v>0.1388888888888889</v>
      </c>
      <c r="F45" s="1">
        <f>100-(E45*100)</f>
        <v>86.11111111111111</v>
      </c>
      <c r="G45" s="1">
        <v>86.11</v>
      </c>
      <c r="I45" s="2"/>
      <c r="J45" s="2"/>
    </row>
    <row r="46" spans="1:10" ht="12.75">
      <c r="A46" s="4">
        <v>6</v>
      </c>
      <c r="B46" s="2" t="s">
        <v>7</v>
      </c>
      <c r="C46" s="2" t="s">
        <v>8</v>
      </c>
      <c r="E46" s="1">
        <f>A46/36</f>
        <v>0.16666666666666666</v>
      </c>
      <c r="F46" s="1">
        <f>100-(E46*100)</f>
        <v>83.33333333333334</v>
      </c>
      <c r="G46" s="1">
        <v>83.33</v>
      </c>
      <c r="I46" s="2"/>
      <c r="J46" s="2"/>
    </row>
    <row r="47" spans="1:10" ht="12.75">
      <c r="A47" s="4">
        <v>7</v>
      </c>
      <c r="B47" s="2" t="s">
        <v>77</v>
      </c>
      <c r="C47" s="2" t="s">
        <v>50</v>
      </c>
      <c r="E47" s="1">
        <f>A47/36</f>
        <v>0.19444444444444445</v>
      </c>
      <c r="F47" s="1">
        <f>100-(E47*100)</f>
        <v>80.55555555555556</v>
      </c>
      <c r="G47" s="1">
        <v>80.56</v>
      </c>
      <c r="I47" s="2"/>
      <c r="J47" s="2"/>
    </row>
    <row r="48" spans="1:10" ht="12.75">
      <c r="A48" s="4">
        <v>8</v>
      </c>
      <c r="B48" s="2" t="s">
        <v>78</v>
      </c>
      <c r="C48" s="2" t="s">
        <v>43</v>
      </c>
      <c r="E48" s="1">
        <f>A48/36</f>
        <v>0.2222222222222222</v>
      </c>
      <c r="F48" s="1">
        <f>100-(E48*100)</f>
        <v>77.77777777777777</v>
      </c>
      <c r="G48" s="1">
        <v>77.78</v>
      </c>
      <c r="I48" s="2"/>
      <c r="J48" s="2"/>
    </row>
    <row r="49" spans="1:10" ht="12.75">
      <c r="A49" s="4">
        <v>9</v>
      </c>
      <c r="B49" s="2" t="s">
        <v>26</v>
      </c>
      <c r="C49" s="2" t="s">
        <v>27</v>
      </c>
      <c r="E49" s="1">
        <f>A49/36</f>
        <v>0.25</v>
      </c>
      <c r="F49" s="1">
        <f>100-(E49*100)</f>
        <v>75</v>
      </c>
      <c r="G49" s="1">
        <v>75</v>
      </c>
      <c r="I49" s="2"/>
      <c r="J49" s="2"/>
    </row>
    <row r="50" spans="1:10" ht="12.75">
      <c r="A50" s="4">
        <v>10</v>
      </c>
      <c r="B50" s="2" t="s">
        <v>44</v>
      </c>
      <c r="C50" s="2" t="s">
        <v>45</v>
      </c>
      <c r="E50" s="1">
        <f>A50/36</f>
        <v>0.2777777777777778</v>
      </c>
      <c r="F50" s="1">
        <f>100-(E50*100)</f>
        <v>72.22222222222223</v>
      </c>
      <c r="G50" s="1">
        <v>72.22</v>
      </c>
      <c r="I50" s="2"/>
      <c r="J50" s="2"/>
    </row>
    <row r="51" spans="1:10" ht="12.75">
      <c r="A51" s="4">
        <v>11</v>
      </c>
      <c r="B51" s="2" t="s">
        <v>29</v>
      </c>
      <c r="C51" s="2" t="s">
        <v>30</v>
      </c>
      <c r="E51" s="1">
        <f>A51/36</f>
        <v>0.3055555555555556</v>
      </c>
      <c r="F51" s="1">
        <f>100-(E51*100)</f>
        <v>69.44444444444444</v>
      </c>
      <c r="G51" s="1">
        <v>69.44</v>
      </c>
      <c r="I51" s="2"/>
      <c r="J51" s="2"/>
    </row>
    <row r="52" spans="1:10" ht="12.75">
      <c r="A52" s="4">
        <v>12</v>
      </c>
      <c r="B52" s="2" t="s">
        <v>4</v>
      </c>
      <c r="C52" s="2" t="s">
        <v>5</v>
      </c>
      <c r="E52" s="1">
        <f>A52/36</f>
        <v>0.3333333333333333</v>
      </c>
      <c r="F52" s="1">
        <f>100-(E52*100)</f>
        <v>66.66666666666667</v>
      </c>
      <c r="G52" s="1">
        <v>66.67</v>
      </c>
      <c r="I52" s="2"/>
      <c r="J52" s="2"/>
    </row>
    <row r="53" spans="1:10" ht="12.75">
      <c r="A53" s="4">
        <v>13</v>
      </c>
      <c r="B53" s="2" t="s">
        <v>13</v>
      </c>
      <c r="C53" s="2" t="s">
        <v>14</v>
      </c>
      <c r="E53" s="1">
        <f>A53/36</f>
        <v>0.3611111111111111</v>
      </c>
      <c r="F53" s="1">
        <f>100-(E53*100)</f>
        <v>63.88888888888889</v>
      </c>
      <c r="G53" s="1">
        <v>63.89</v>
      </c>
      <c r="I53" s="2"/>
      <c r="J53" s="2"/>
    </row>
    <row r="54" spans="1:10" ht="12.75">
      <c r="A54" s="4">
        <v>14</v>
      </c>
      <c r="B54" s="2" t="s">
        <v>76</v>
      </c>
      <c r="C54" s="2" t="s">
        <v>53</v>
      </c>
      <c r="E54" s="1">
        <f>A54/36</f>
        <v>0.3888888888888889</v>
      </c>
      <c r="F54" s="1">
        <f>100-(E54*100)</f>
        <v>61.11111111111111</v>
      </c>
      <c r="G54" s="1">
        <v>61.11</v>
      </c>
      <c r="I54" s="2"/>
      <c r="J54" s="2"/>
    </row>
    <row r="55" spans="1:10" ht="12.75">
      <c r="A55" s="4">
        <v>15</v>
      </c>
      <c r="B55" s="2" t="s">
        <v>15</v>
      </c>
      <c r="C55" s="2" t="s">
        <v>16</v>
      </c>
      <c r="E55" s="1">
        <f>A55/36</f>
        <v>0.4166666666666667</v>
      </c>
      <c r="F55" s="1">
        <f>100-(E55*100)</f>
        <v>58.33333333333333</v>
      </c>
      <c r="G55" s="1">
        <v>58.33</v>
      </c>
      <c r="I55" s="2"/>
      <c r="J55" s="2"/>
    </row>
    <row r="56" spans="1:10" ht="12.75">
      <c r="A56" s="4">
        <v>16</v>
      </c>
      <c r="B56" s="2" t="s">
        <v>64</v>
      </c>
      <c r="C56" s="2" t="s">
        <v>12</v>
      </c>
      <c r="E56" s="1">
        <f>A56/36</f>
        <v>0.4444444444444444</v>
      </c>
      <c r="F56" s="1">
        <f>100-(E56*100)</f>
        <v>55.55555555555556</v>
      </c>
      <c r="G56" s="1">
        <v>55.56</v>
      </c>
      <c r="I56" s="2"/>
      <c r="J56" s="2"/>
    </row>
    <row r="57" spans="1:10" ht="12.75">
      <c r="A57" s="4">
        <v>17</v>
      </c>
      <c r="B57" s="2" t="s">
        <v>34</v>
      </c>
      <c r="C57" s="2" t="s">
        <v>79</v>
      </c>
      <c r="E57" s="1">
        <f>A57/36</f>
        <v>0.4722222222222222</v>
      </c>
      <c r="F57" s="1">
        <f>100-(E57*100)</f>
        <v>52.77777777777778</v>
      </c>
      <c r="G57" s="1">
        <v>52.78</v>
      </c>
      <c r="I57" s="2"/>
      <c r="J57" s="2"/>
    </row>
    <row r="58" spans="1:10" ht="12.75">
      <c r="A58" s="4">
        <v>18</v>
      </c>
      <c r="B58" s="2" t="s">
        <v>24</v>
      </c>
      <c r="C58" s="2" t="s">
        <v>46</v>
      </c>
      <c r="E58" s="1">
        <f>A58/36</f>
        <v>0.5</v>
      </c>
      <c r="F58" s="1">
        <f>100-(E58*100)</f>
        <v>50</v>
      </c>
      <c r="G58" s="1">
        <v>50</v>
      </c>
      <c r="I58" s="2"/>
      <c r="J58" s="2"/>
    </row>
    <row r="59" spans="1:10" ht="12.75">
      <c r="A59" s="4">
        <v>19</v>
      </c>
      <c r="B59" s="2" t="s">
        <v>67</v>
      </c>
      <c r="C59" s="2" t="s">
        <v>68</v>
      </c>
      <c r="E59" s="1">
        <f>A59/36</f>
        <v>0.5277777777777778</v>
      </c>
      <c r="F59" s="1">
        <f>100-(E59*100)</f>
        <v>47.22222222222222</v>
      </c>
      <c r="G59" s="1">
        <v>47.22</v>
      </c>
      <c r="I59" s="2"/>
      <c r="J59" s="2"/>
    </row>
    <row r="60" spans="1:10" ht="12.75">
      <c r="A60" s="4">
        <v>20</v>
      </c>
      <c r="B60" s="2" t="s">
        <v>47</v>
      </c>
      <c r="C60" s="2" t="s">
        <v>48</v>
      </c>
      <c r="E60" s="1">
        <f>A60/36</f>
        <v>0.5555555555555556</v>
      </c>
      <c r="F60" s="1">
        <f>100-(E60*100)</f>
        <v>44.44444444444444</v>
      </c>
      <c r="G60" s="1">
        <v>44.44</v>
      </c>
      <c r="I60" s="2"/>
      <c r="J60" s="2"/>
    </row>
    <row r="61" spans="1:10" ht="12.75">
      <c r="A61" s="4">
        <v>21</v>
      </c>
      <c r="B61" s="2" t="s">
        <v>18</v>
      </c>
      <c r="C61" s="2" t="s">
        <v>19</v>
      </c>
      <c r="E61" s="1">
        <f>A61/36</f>
        <v>0.5833333333333334</v>
      </c>
      <c r="F61" s="1">
        <f>100-(E61*100)</f>
        <v>41.666666666666664</v>
      </c>
      <c r="G61" s="1">
        <v>41.67</v>
      </c>
      <c r="I61" s="2"/>
      <c r="J61" s="2"/>
    </row>
    <row r="62" spans="1:10" ht="12.75">
      <c r="A62" s="4">
        <v>22</v>
      </c>
      <c r="B62" s="2" t="s">
        <v>55</v>
      </c>
      <c r="C62" s="2" t="s">
        <v>56</v>
      </c>
      <c r="E62" s="1">
        <f>A62/36</f>
        <v>0.6111111111111112</v>
      </c>
      <c r="F62" s="1">
        <f>100-(E62*100)</f>
        <v>38.888888888888886</v>
      </c>
      <c r="G62" s="1">
        <v>38.89</v>
      </c>
      <c r="I62" s="2"/>
      <c r="J62" s="2"/>
    </row>
    <row r="63" spans="1:10" ht="12.75">
      <c r="A63" s="4">
        <v>23</v>
      </c>
      <c r="B63" s="2" t="s">
        <v>24</v>
      </c>
      <c r="C63" s="2" t="s">
        <v>25</v>
      </c>
      <c r="E63" s="1">
        <f>A63/36</f>
        <v>0.6388888888888888</v>
      </c>
      <c r="F63" s="1">
        <f>100-(E63*100)</f>
        <v>36.111111111111114</v>
      </c>
      <c r="G63" s="1">
        <v>36.11</v>
      </c>
      <c r="I63" s="2"/>
      <c r="J63" s="2"/>
    </row>
    <row r="64" spans="1:10" ht="12.75">
      <c r="A64" s="4">
        <v>24</v>
      </c>
      <c r="B64" s="2" t="s">
        <v>39</v>
      </c>
      <c r="C64" s="2" t="s">
        <v>40</v>
      </c>
      <c r="E64" s="1">
        <f>A64/36</f>
        <v>0.6666666666666666</v>
      </c>
      <c r="F64" s="1">
        <f>100-(E64*100)</f>
        <v>33.33333333333334</v>
      </c>
      <c r="G64" s="1">
        <v>33.33</v>
      </c>
      <c r="I64" s="2"/>
      <c r="J64" s="2"/>
    </row>
    <row r="65" spans="1:10" ht="12.75">
      <c r="A65" s="4">
        <v>25</v>
      </c>
      <c r="B65" s="2" t="s">
        <v>9</v>
      </c>
      <c r="C65" s="2" t="s">
        <v>10</v>
      </c>
      <c r="E65" s="1">
        <f>A65/36</f>
        <v>0.6944444444444444</v>
      </c>
      <c r="F65" s="1">
        <f>100-(E65*100)</f>
        <v>30.555555555555557</v>
      </c>
      <c r="G65" s="1">
        <v>30.56</v>
      </c>
      <c r="I65" s="2"/>
      <c r="J65" s="2"/>
    </row>
    <row r="66" spans="1:10" ht="12.75">
      <c r="A66" s="4">
        <v>26</v>
      </c>
      <c r="B66" s="2" t="s">
        <v>65</v>
      </c>
      <c r="C66" s="2" t="s">
        <v>66</v>
      </c>
      <c r="E66" s="1">
        <f>A66/36</f>
        <v>0.7222222222222222</v>
      </c>
      <c r="F66" s="1">
        <f>100-(E66*100)</f>
        <v>27.777777777777786</v>
      </c>
      <c r="G66" s="1">
        <v>27.78</v>
      </c>
      <c r="I66" s="2"/>
      <c r="J66" s="2"/>
    </row>
    <row r="67" spans="1:10" ht="12.75">
      <c r="A67" s="4">
        <v>27</v>
      </c>
      <c r="B67" s="2" t="s">
        <v>33</v>
      </c>
      <c r="C67" s="2" t="s">
        <v>25</v>
      </c>
      <c r="E67" s="1">
        <f>A67/36</f>
        <v>0.75</v>
      </c>
      <c r="F67" s="1">
        <f>100-(E67*100)</f>
        <v>25</v>
      </c>
      <c r="G67" s="1">
        <v>25</v>
      </c>
      <c r="I67" s="2"/>
      <c r="J67" s="2"/>
    </row>
    <row r="68" spans="1:10" ht="12.75">
      <c r="A68" s="4">
        <v>28</v>
      </c>
      <c r="B68" s="2" t="s">
        <v>31</v>
      </c>
      <c r="C68" s="2" t="s">
        <v>32</v>
      </c>
      <c r="E68" s="1">
        <f>A68/36</f>
        <v>0.7777777777777778</v>
      </c>
      <c r="F68" s="1">
        <f>100-(E68*100)</f>
        <v>22.222222222222214</v>
      </c>
      <c r="G68" s="1">
        <v>22.22</v>
      </c>
      <c r="I68" s="2"/>
      <c r="J68" s="2"/>
    </row>
    <row r="69" spans="1:10" ht="12.75">
      <c r="A69" s="4">
        <v>29</v>
      </c>
      <c r="B69" s="2" t="s">
        <v>34</v>
      </c>
      <c r="C69" s="2" t="s">
        <v>36</v>
      </c>
      <c r="E69" s="1">
        <f>A69/36</f>
        <v>0.8055555555555556</v>
      </c>
      <c r="F69" s="1">
        <f>100-(E69*100)</f>
        <v>19.444444444444443</v>
      </c>
      <c r="G69" s="1">
        <v>19.44</v>
      </c>
      <c r="I69" s="2"/>
      <c r="J69" s="2"/>
    </row>
    <row r="70" spans="1:10" ht="12.75">
      <c r="A70" s="4">
        <v>30</v>
      </c>
      <c r="B70" s="2" t="s">
        <v>37</v>
      </c>
      <c r="C70" s="2" t="s">
        <v>38</v>
      </c>
      <c r="E70" s="1">
        <f>A70/36</f>
        <v>0.8333333333333334</v>
      </c>
      <c r="F70" s="1">
        <f>100-(E70*100)</f>
        <v>16.666666666666657</v>
      </c>
      <c r="G70" s="1">
        <v>16.67</v>
      </c>
      <c r="I70" s="2"/>
      <c r="J70" s="2"/>
    </row>
    <row r="71" spans="1:10" ht="12.75">
      <c r="A71" s="4">
        <v>31</v>
      </c>
      <c r="B71" s="2" t="s">
        <v>69</v>
      </c>
      <c r="C71" s="2" t="s">
        <v>70</v>
      </c>
      <c r="E71" s="1">
        <f>A71/36</f>
        <v>0.8611111111111112</v>
      </c>
      <c r="F71" s="1">
        <f>100-(E71*100)</f>
        <v>13.888888888888886</v>
      </c>
      <c r="G71" s="1">
        <v>13.89</v>
      </c>
      <c r="I71" s="2"/>
      <c r="J71" s="2"/>
    </row>
    <row r="72" spans="1:7" ht="12.75">
      <c r="A72" s="4">
        <v>32</v>
      </c>
      <c r="B72" s="2" t="s">
        <v>22</v>
      </c>
      <c r="C72" s="2" t="s">
        <v>23</v>
      </c>
      <c r="E72" s="1">
        <f>A72/36</f>
        <v>0.8888888888888888</v>
      </c>
      <c r="F72" s="1">
        <f>100-(E72*100)</f>
        <v>11.111111111111114</v>
      </c>
      <c r="G72" s="1">
        <v>11.11</v>
      </c>
    </row>
    <row r="73" spans="1:7" ht="12.75">
      <c r="A73" s="4">
        <v>33</v>
      </c>
      <c r="B73" s="2" t="s">
        <v>63</v>
      </c>
      <c r="C73" s="2" t="s">
        <v>36</v>
      </c>
      <c r="E73" s="1">
        <f>A73/36</f>
        <v>0.9166666666666666</v>
      </c>
      <c r="F73" s="1">
        <f>100-(E73*100)</f>
        <v>8.333333333333343</v>
      </c>
      <c r="G73" s="1">
        <v>8.33</v>
      </c>
    </row>
    <row r="74" spans="1:7" ht="12.75">
      <c r="A74" s="4">
        <v>34</v>
      </c>
      <c r="B74" s="2" t="s">
        <v>74</v>
      </c>
      <c r="C74" s="2" t="s">
        <v>75</v>
      </c>
      <c r="E74" s="1">
        <f>A74/36</f>
        <v>0.9444444444444444</v>
      </c>
      <c r="F74" s="1">
        <f>100-(E74*100)</f>
        <v>5.555555555555557</v>
      </c>
      <c r="G74" s="1">
        <v>5.56</v>
      </c>
    </row>
    <row r="75" spans="1:7" ht="12.75">
      <c r="A75" s="4">
        <v>35</v>
      </c>
      <c r="B75" s="2" t="s">
        <v>29</v>
      </c>
      <c r="C75" s="2" t="s">
        <v>30</v>
      </c>
      <c r="E75" s="1">
        <f>A75/36</f>
        <v>0.9722222222222222</v>
      </c>
      <c r="F75" s="1">
        <f>100-(E75*100)</f>
        <v>2.7777777777777857</v>
      </c>
      <c r="G75" s="1">
        <v>2.78</v>
      </c>
    </row>
    <row r="76" spans="1:7" ht="12.75">
      <c r="A76" s="4">
        <v>36</v>
      </c>
      <c r="B76" s="2" t="s">
        <v>59</v>
      </c>
      <c r="C76" s="2" t="s">
        <v>60</v>
      </c>
      <c r="E76" s="1">
        <f>A76/36</f>
        <v>1</v>
      </c>
      <c r="F76" s="1">
        <f>100-(E76*100)</f>
        <v>0</v>
      </c>
      <c r="G76" s="1"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H31" sqref="H31"/>
    </sheetView>
  </sheetViews>
  <sheetFormatPr defaultColWidth="12.57421875" defaultRowHeight="12.75"/>
  <cols>
    <col min="1" max="1" width="4.8515625" style="0" customWidth="1"/>
    <col min="2" max="2" width="18.28125" style="0" customWidth="1"/>
    <col min="3" max="3" width="11.57421875" style="0" customWidth="1"/>
    <col min="4" max="5" width="11.57421875" style="1" customWidth="1"/>
    <col min="6" max="16384" width="11.57421875" style="0" customWidth="1"/>
  </cols>
  <sheetData>
    <row r="2" ht="12.75">
      <c r="C2" t="s">
        <v>0</v>
      </c>
    </row>
    <row r="3" ht="12.75">
      <c r="B3" t="s">
        <v>80</v>
      </c>
    </row>
    <row r="4" spans="1:10" ht="12.75">
      <c r="A4">
        <v>1</v>
      </c>
      <c r="B4" t="s">
        <v>81</v>
      </c>
      <c r="C4" t="s">
        <v>3</v>
      </c>
      <c r="D4" s="1">
        <f>A4/26</f>
        <v>0.038461538461538464</v>
      </c>
      <c r="E4" s="1">
        <f>100-(D4*100)</f>
        <v>96.15384615384616</v>
      </c>
      <c r="F4">
        <v>96.15</v>
      </c>
      <c r="H4">
        <v>1</v>
      </c>
      <c r="I4" t="s">
        <v>82</v>
      </c>
      <c r="J4" t="s">
        <v>83</v>
      </c>
    </row>
    <row r="5" spans="1:10" ht="12.75">
      <c r="A5">
        <v>2</v>
      </c>
      <c r="B5" t="s">
        <v>82</v>
      </c>
      <c r="C5" t="s">
        <v>83</v>
      </c>
      <c r="D5" s="1">
        <f>A5/26</f>
        <v>0.07692307692307693</v>
      </c>
      <c r="E5" s="1">
        <f>100-(D5*100)</f>
        <v>92.3076923076923</v>
      </c>
      <c r="F5">
        <v>92.31</v>
      </c>
      <c r="H5">
        <v>2</v>
      </c>
      <c r="I5" t="s">
        <v>81</v>
      </c>
      <c r="J5" t="s">
        <v>3</v>
      </c>
    </row>
    <row r="6" spans="1:9" ht="12.75">
      <c r="A6">
        <v>3</v>
      </c>
      <c r="B6" t="s">
        <v>84</v>
      </c>
      <c r="C6" t="s">
        <v>85</v>
      </c>
      <c r="D6" s="1">
        <f>A6/26</f>
        <v>0.11538461538461539</v>
      </c>
      <c r="E6" s="1">
        <f>100-(D6*100)</f>
        <v>88.46153846153847</v>
      </c>
      <c r="F6">
        <v>88.46</v>
      </c>
      <c r="H6">
        <v>3</v>
      </c>
      <c r="I6" t="s">
        <v>86</v>
      </c>
    </row>
    <row r="7" spans="1:10" ht="12.75">
      <c r="A7">
        <v>4</v>
      </c>
      <c r="B7" t="s">
        <v>87</v>
      </c>
      <c r="C7" t="s">
        <v>85</v>
      </c>
      <c r="D7" s="1">
        <f>A7/26</f>
        <v>0.15384615384615385</v>
      </c>
      <c r="E7" s="1">
        <f>100-(D7*100)</f>
        <v>84.61538461538461</v>
      </c>
      <c r="F7">
        <v>84.62</v>
      </c>
      <c r="H7">
        <v>4</v>
      </c>
      <c r="I7" t="s">
        <v>88</v>
      </c>
      <c r="J7" t="s">
        <v>6</v>
      </c>
    </row>
    <row r="8" spans="1:10" ht="12.75">
      <c r="A8">
        <v>5</v>
      </c>
      <c r="B8" t="s">
        <v>89</v>
      </c>
      <c r="C8" t="s">
        <v>90</v>
      </c>
      <c r="D8" s="1">
        <f>A8/26</f>
        <v>0.19230769230769232</v>
      </c>
      <c r="E8" s="1">
        <f>100-(D8*100)</f>
        <v>80.76923076923077</v>
      </c>
      <c r="F8">
        <v>80.77</v>
      </c>
      <c r="H8">
        <v>5</v>
      </c>
      <c r="I8" t="s">
        <v>89</v>
      </c>
      <c r="J8" t="s">
        <v>90</v>
      </c>
    </row>
    <row r="9" spans="1:10" ht="12.75">
      <c r="A9">
        <v>6</v>
      </c>
      <c r="B9" t="s">
        <v>91</v>
      </c>
      <c r="C9" t="s">
        <v>85</v>
      </c>
      <c r="D9" s="1">
        <f>A9/26</f>
        <v>0.23076923076923078</v>
      </c>
      <c r="E9" s="1">
        <f>100-(D9*100)</f>
        <v>76.92307692307692</v>
      </c>
      <c r="F9">
        <v>76.92</v>
      </c>
      <c r="H9">
        <v>6</v>
      </c>
      <c r="I9" t="s">
        <v>92</v>
      </c>
      <c r="J9" t="s">
        <v>85</v>
      </c>
    </row>
    <row r="10" spans="1:10" ht="12.75">
      <c r="A10">
        <v>7</v>
      </c>
      <c r="B10" t="s">
        <v>93</v>
      </c>
      <c r="C10" t="s">
        <v>90</v>
      </c>
      <c r="D10" s="1">
        <f>A10/26</f>
        <v>0.2692307692307692</v>
      </c>
      <c r="E10" s="1">
        <f>100-(D10*100)</f>
        <v>73.07692307692308</v>
      </c>
      <c r="F10">
        <v>73.08</v>
      </c>
      <c r="H10">
        <v>7</v>
      </c>
      <c r="I10" t="s">
        <v>84</v>
      </c>
      <c r="J10" t="s">
        <v>85</v>
      </c>
    </row>
    <row r="11" spans="1:10" ht="12.75">
      <c r="A11">
        <v>8</v>
      </c>
      <c r="B11" t="s">
        <v>94</v>
      </c>
      <c r="C11" t="s">
        <v>90</v>
      </c>
      <c r="D11" s="1">
        <f>A11/26</f>
        <v>0.3076923076923077</v>
      </c>
      <c r="E11" s="1">
        <f>100-(D11*100)</f>
        <v>69.23076923076923</v>
      </c>
      <c r="F11">
        <v>69.23</v>
      </c>
      <c r="H11">
        <v>8</v>
      </c>
      <c r="I11" t="s">
        <v>95</v>
      </c>
      <c r="J11" t="s">
        <v>85</v>
      </c>
    </row>
    <row r="12" spans="1:10" ht="12.75">
      <c r="A12">
        <v>9</v>
      </c>
      <c r="B12" t="s">
        <v>96</v>
      </c>
      <c r="C12" t="s">
        <v>3</v>
      </c>
      <c r="D12" s="1">
        <f>A12/26</f>
        <v>0.34615384615384615</v>
      </c>
      <c r="E12" s="1">
        <f>100-(D12*100)</f>
        <v>65.38461538461539</v>
      </c>
      <c r="F12">
        <v>65.38</v>
      </c>
      <c r="H12">
        <v>9</v>
      </c>
      <c r="I12" t="s">
        <v>97</v>
      </c>
      <c r="J12" t="s">
        <v>85</v>
      </c>
    </row>
    <row r="13" spans="1:10" ht="12.75">
      <c r="A13">
        <v>10</v>
      </c>
      <c r="B13" t="s">
        <v>98</v>
      </c>
      <c r="C13" t="s">
        <v>99</v>
      </c>
      <c r="D13" s="1">
        <f>A13/26</f>
        <v>0.38461538461538464</v>
      </c>
      <c r="E13" s="1">
        <f>100-(D13*100)</f>
        <v>61.53846153846153</v>
      </c>
      <c r="F13">
        <v>62.54</v>
      </c>
      <c r="H13">
        <v>10</v>
      </c>
      <c r="I13" t="s">
        <v>100</v>
      </c>
      <c r="J13" t="s">
        <v>90</v>
      </c>
    </row>
    <row r="14" spans="1:10" ht="12.75">
      <c r="A14">
        <v>11</v>
      </c>
      <c r="B14" t="s">
        <v>101</v>
      </c>
      <c r="C14" t="s">
        <v>85</v>
      </c>
      <c r="D14" s="1">
        <f>A14/26</f>
        <v>0.4230769230769231</v>
      </c>
      <c r="E14" s="1">
        <f>100-(D14*100)</f>
        <v>57.69230769230769</v>
      </c>
      <c r="F14">
        <v>57.69</v>
      </c>
      <c r="H14">
        <v>11</v>
      </c>
      <c r="I14" t="s">
        <v>102</v>
      </c>
      <c r="J14" t="s">
        <v>103</v>
      </c>
    </row>
    <row r="15" spans="1:10" ht="12.75">
      <c r="A15">
        <v>12</v>
      </c>
      <c r="B15" t="s">
        <v>95</v>
      </c>
      <c r="C15" t="s">
        <v>85</v>
      </c>
      <c r="D15" s="1">
        <f>A15/26</f>
        <v>0.46153846153846156</v>
      </c>
      <c r="E15" s="1">
        <f>100-(D15*100)</f>
        <v>53.84615384615385</v>
      </c>
      <c r="F15">
        <v>53.85</v>
      </c>
      <c r="H15">
        <v>12</v>
      </c>
      <c r="I15" t="s">
        <v>94</v>
      </c>
      <c r="J15" t="s">
        <v>90</v>
      </c>
    </row>
    <row r="16" spans="1:10" ht="12.75">
      <c r="A16">
        <v>13</v>
      </c>
      <c r="B16" t="s">
        <v>102</v>
      </c>
      <c r="C16" t="s">
        <v>103</v>
      </c>
      <c r="D16" s="1">
        <f>A16/26</f>
        <v>0.5</v>
      </c>
      <c r="E16" s="1">
        <f>100-(D16*100)</f>
        <v>50</v>
      </c>
      <c r="F16">
        <v>50</v>
      </c>
      <c r="H16">
        <v>13</v>
      </c>
      <c r="I16" t="s">
        <v>104</v>
      </c>
      <c r="J16" t="s">
        <v>90</v>
      </c>
    </row>
    <row r="17" spans="1:10" ht="12.75">
      <c r="A17">
        <v>14</v>
      </c>
      <c r="B17" t="s">
        <v>104</v>
      </c>
      <c r="C17" t="s">
        <v>90</v>
      </c>
      <c r="D17" s="1">
        <f>A17/26</f>
        <v>0.5384615384615384</v>
      </c>
      <c r="E17" s="1">
        <f>100-(D17*100)</f>
        <v>46.15384615384615</v>
      </c>
      <c r="F17">
        <v>46.15</v>
      </c>
      <c r="H17">
        <v>14</v>
      </c>
      <c r="I17" t="s">
        <v>87</v>
      </c>
      <c r="J17" t="s">
        <v>85</v>
      </c>
    </row>
    <row r="18" spans="1:10" ht="12.75">
      <c r="A18">
        <v>15</v>
      </c>
      <c r="B18" t="s">
        <v>105</v>
      </c>
      <c r="C18" t="s">
        <v>90</v>
      </c>
      <c r="D18" s="1">
        <f>A18/26</f>
        <v>0.5769230769230769</v>
      </c>
      <c r="E18" s="1">
        <f>100-(D18*100)</f>
        <v>42.307692307692314</v>
      </c>
      <c r="F18">
        <v>42.31</v>
      </c>
      <c r="H18">
        <v>15</v>
      </c>
      <c r="I18" t="s">
        <v>91</v>
      </c>
      <c r="J18" t="s">
        <v>85</v>
      </c>
    </row>
    <row r="19" spans="1:10" ht="12.75">
      <c r="A19">
        <v>16</v>
      </c>
      <c r="B19" t="s">
        <v>100</v>
      </c>
      <c r="C19" t="s">
        <v>90</v>
      </c>
      <c r="D19" s="1">
        <f>A19/26</f>
        <v>0.6153846153846154</v>
      </c>
      <c r="E19" s="1">
        <f>100-(D19*100)</f>
        <v>38.46153846153846</v>
      </c>
      <c r="F19">
        <v>38.46</v>
      </c>
      <c r="H19">
        <v>16</v>
      </c>
      <c r="I19" t="s">
        <v>96</v>
      </c>
      <c r="J19" t="s">
        <v>3</v>
      </c>
    </row>
    <row r="20" spans="1:10" ht="12.75">
      <c r="A20">
        <v>17</v>
      </c>
      <c r="B20" t="s">
        <v>106</v>
      </c>
      <c r="C20" t="s">
        <v>107</v>
      </c>
      <c r="D20" s="1">
        <f>A20/26</f>
        <v>0.6538461538461539</v>
      </c>
      <c r="E20" s="1">
        <f>100-(D20*100)</f>
        <v>34.61538461538461</v>
      </c>
      <c r="F20">
        <v>34.62</v>
      </c>
      <c r="H20">
        <v>17</v>
      </c>
      <c r="I20" t="s">
        <v>106</v>
      </c>
      <c r="J20" t="s">
        <v>107</v>
      </c>
    </row>
    <row r="21" spans="1:10" ht="12.75">
      <c r="A21">
        <v>18</v>
      </c>
      <c r="B21" t="s">
        <v>88</v>
      </c>
      <c r="C21" t="s">
        <v>6</v>
      </c>
      <c r="D21" s="1">
        <f>A21/26</f>
        <v>0.6923076923076923</v>
      </c>
      <c r="E21" s="1">
        <f>100-(D21*100)</f>
        <v>30.769230769230774</v>
      </c>
      <c r="F21">
        <v>30.77</v>
      </c>
      <c r="H21">
        <v>18</v>
      </c>
      <c r="I21" t="s">
        <v>108</v>
      </c>
      <c r="J21" t="s">
        <v>109</v>
      </c>
    </row>
    <row r="22" spans="1:10" ht="12.75">
      <c r="A22">
        <v>19</v>
      </c>
      <c r="B22" t="s">
        <v>110</v>
      </c>
      <c r="C22" t="s">
        <v>85</v>
      </c>
      <c r="D22" s="1">
        <f>A22/26</f>
        <v>0.7307692307692307</v>
      </c>
      <c r="E22" s="1">
        <f>100-(D22*100)</f>
        <v>26.923076923076934</v>
      </c>
      <c r="F22">
        <v>26.92</v>
      </c>
      <c r="H22">
        <v>19</v>
      </c>
      <c r="I22" t="s">
        <v>111</v>
      </c>
      <c r="J22" t="s">
        <v>103</v>
      </c>
    </row>
    <row r="23" spans="1:10" ht="12.75">
      <c r="A23">
        <v>20</v>
      </c>
      <c r="B23" t="s">
        <v>111</v>
      </c>
      <c r="C23" t="s">
        <v>103</v>
      </c>
      <c r="D23" s="1">
        <f>A23/26</f>
        <v>0.7692307692307693</v>
      </c>
      <c r="E23" s="1">
        <f>100-(D23*100)</f>
        <v>23.076923076923066</v>
      </c>
      <c r="F23">
        <v>23.08</v>
      </c>
      <c r="H23">
        <v>20</v>
      </c>
      <c r="I23" t="s">
        <v>112</v>
      </c>
      <c r="J23" t="s">
        <v>6</v>
      </c>
    </row>
    <row r="24" spans="1:10" ht="12.75">
      <c r="A24">
        <v>21</v>
      </c>
      <c r="B24" t="s">
        <v>92</v>
      </c>
      <c r="C24" t="s">
        <v>85</v>
      </c>
      <c r="D24" s="1">
        <f>A24/26</f>
        <v>0.8076923076923077</v>
      </c>
      <c r="E24" s="1">
        <f>100-(D24*100)</f>
        <v>19.230769230769226</v>
      </c>
      <c r="F24">
        <v>19.23</v>
      </c>
      <c r="H24">
        <v>21</v>
      </c>
      <c r="I24" t="s">
        <v>113</v>
      </c>
      <c r="J24" t="s">
        <v>6</v>
      </c>
    </row>
    <row r="25" spans="1:10" ht="12.75">
      <c r="A25">
        <v>22</v>
      </c>
      <c r="B25" t="s">
        <v>97</v>
      </c>
      <c r="C25" t="s">
        <v>85</v>
      </c>
      <c r="D25" s="1">
        <f>A25/26</f>
        <v>0.8461538461538461</v>
      </c>
      <c r="E25" s="1">
        <f>100-(D25*100)</f>
        <v>15.384615384615387</v>
      </c>
      <c r="F25">
        <v>15.38</v>
      </c>
      <c r="H25">
        <v>22</v>
      </c>
      <c r="I25" t="s">
        <v>98</v>
      </c>
      <c r="J25" t="s">
        <v>99</v>
      </c>
    </row>
    <row r="26" spans="1:10" ht="12.75">
      <c r="A26">
        <v>23</v>
      </c>
      <c r="B26" t="s">
        <v>113</v>
      </c>
      <c r="C26" t="s">
        <v>6</v>
      </c>
      <c r="D26" s="1">
        <f>A26/26</f>
        <v>0.8846153846153846</v>
      </c>
      <c r="E26" s="1">
        <f>100-(D26*100)</f>
        <v>11.538461538461547</v>
      </c>
      <c r="F26">
        <v>11.54</v>
      </c>
      <c r="H26">
        <v>23</v>
      </c>
      <c r="I26" t="s">
        <v>105</v>
      </c>
      <c r="J26" t="s">
        <v>90</v>
      </c>
    </row>
    <row r="27" spans="1:10" ht="12.75">
      <c r="A27">
        <v>24</v>
      </c>
      <c r="B27" t="s">
        <v>86</v>
      </c>
      <c r="C27" t="s">
        <v>6</v>
      </c>
      <c r="D27" s="1">
        <f>A27/26</f>
        <v>0.9230769230769231</v>
      </c>
      <c r="E27" s="1">
        <f>100-(D27*100)</f>
        <v>7.692307692307693</v>
      </c>
      <c r="F27">
        <v>7.69</v>
      </c>
      <c r="H27">
        <v>24</v>
      </c>
      <c r="I27" t="s">
        <v>101</v>
      </c>
      <c r="J27" t="s">
        <v>85</v>
      </c>
    </row>
    <row r="28" spans="1:10" ht="12.75">
      <c r="A28">
        <v>25</v>
      </c>
      <c r="B28" t="s">
        <v>112</v>
      </c>
      <c r="C28" t="s">
        <v>6</v>
      </c>
      <c r="D28" s="1">
        <f>A28/26</f>
        <v>0.9615384615384616</v>
      </c>
      <c r="E28" s="1">
        <f>100-(D28*100)</f>
        <v>3.8461538461538396</v>
      </c>
      <c r="F28">
        <v>3.85</v>
      </c>
      <c r="H28">
        <v>25</v>
      </c>
      <c r="I28" t="s">
        <v>110</v>
      </c>
      <c r="J28" t="s">
        <v>85</v>
      </c>
    </row>
    <row r="29" spans="1:10" ht="12.75">
      <c r="A29">
        <v>26</v>
      </c>
      <c r="B29" t="s">
        <v>108</v>
      </c>
      <c r="C29" t="s">
        <v>109</v>
      </c>
      <c r="D29" s="1">
        <f>A29/26</f>
        <v>1</v>
      </c>
      <c r="E29" s="1">
        <f>100-(D29*100)</f>
        <v>0</v>
      </c>
      <c r="F29">
        <v>0</v>
      </c>
      <c r="H29">
        <v>26</v>
      </c>
      <c r="I29" t="s">
        <v>93</v>
      </c>
      <c r="J29" t="s">
        <v>90</v>
      </c>
    </row>
    <row r="30" spans="8:9" ht="12.75">
      <c r="H30">
        <v>27</v>
      </c>
      <c r="I30" t="s">
        <v>114</v>
      </c>
    </row>
    <row r="31" ht="12.75">
      <c r="J31" t="s">
        <v>6</v>
      </c>
    </row>
    <row r="32" ht="12.75">
      <c r="C32" t="s">
        <v>71</v>
      </c>
    </row>
    <row r="34" spans="1:5" ht="12.75">
      <c r="A34">
        <v>1</v>
      </c>
      <c r="B34" t="s">
        <v>87</v>
      </c>
      <c r="C34" s="1">
        <f>A34/12</f>
        <v>0.08333333333333333</v>
      </c>
      <c r="D34" s="1">
        <f>100-(C34*100)</f>
        <v>91.66666666666667</v>
      </c>
      <c r="E34" s="1">
        <v>91.67</v>
      </c>
    </row>
    <row r="35" spans="1:5" ht="12.75">
      <c r="A35">
        <v>2</v>
      </c>
      <c r="B35" t="s">
        <v>82</v>
      </c>
      <c r="C35" s="1">
        <f>A35/12</f>
        <v>0.16666666666666666</v>
      </c>
      <c r="D35" s="1">
        <f>100-(C35*100)</f>
        <v>83.33333333333334</v>
      </c>
      <c r="E35" s="1">
        <v>83.33</v>
      </c>
    </row>
    <row r="36" spans="1:5" ht="12.75">
      <c r="A36">
        <v>3</v>
      </c>
      <c r="B36" t="s">
        <v>89</v>
      </c>
      <c r="C36" s="1">
        <f>A36/12</f>
        <v>0.25</v>
      </c>
      <c r="D36" s="1">
        <f>100-(C36*100)</f>
        <v>75</v>
      </c>
      <c r="E36" s="1">
        <v>75</v>
      </c>
    </row>
    <row r="37" spans="1:5" ht="12.75">
      <c r="A37">
        <v>4</v>
      </c>
      <c r="B37" t="s">
        <v>102</v>
      </c>
      <c r="C37" s="1">
        <f>A37/12</f>
        <v>0.3333333333333333</v>
      </c>
      <c r="D37" s="1">
        <f>100-(C37*100)</f>
        <v>66.66666666666667</v>
      </c>
      <c r="E37" s="1">
        <v>66.67</v>
      </c>
    </row>
    <row r="38" spans="1:5" ht="12.75">
      <c r="A38">
        <v>5</v>
      </c>
      <c r="B38" t="s">
        <v>114</v>
      </c>
      <c r="C38" s="1">
        <f>A38/12</f>
        <v>0.4166666666666667</v>
      </c>
      <c r="D38" s="1">
        <f>100-(C38*100)</f>
        <v>58.33333333333333</v>
      </c>
      <c r="E38" s="1">
        <v>58.33</v>
      </c>
    </row>
    <row r="39" spans="1:5" ht="12.75">
      <c r="A39">
        <v>6</v>
      </c>
      <c r="B39" t="s">
        <v>110</v>
      </c>
      <c r="C39" s="1">
        <f>A39/12</f>
        <v>0.5</v>
      </c>
      <c r="D39" s="1">
        <f>100-(C39*100)</f>
        <v>50</v>
      </c>
      <c r="E39" s="1">
        <v>50</v>
      </c>
    </row>
    <row r="40" spans="1:5" ht="12.75">
      <c r="A40">
        <v>7</v>
      </c>
      <c r="B40" t="s">
        <v>91</v>
      </c>
      <c r="C40" s="1">
        <f>A40/12</f>
        <v>0.5833333333333334</v>
      </c>
      <c r="D40" s="1">
        <f>100-(C40*100)</f>
        <v>41.666666666666664</v>
      </c>
      <c r="E40" s="1">
        <v>41.67</v>
      </c>
    </row>
    <row r="41" spans="1:5" ht="12.75">
      <c r="A41">
        <v>8</v>
      </c>
      <c r="B41" t="s">
        <v>101</v>
      </c>
      <c r="C41" s="1">
        <f>A41/12</f>
        <v>0.6666666666666666</v>
      </c>
      <c r="D41" s="1">
        <f>100-(C41*100)</f>
        <v>33.33333333333334</v>
      </c>
      <c r="E41" s="1">
        <v>33.33</v>
      </c>
    </row>
    <row r="42" spans="1:5" ht="12.75">
      <c r="A42">
        <v>9</v>
      </c>
      <c r="B42" t="s">
        <v>96</v>
      </c>
      <c r="C42" s="1">
        <f>A42/12</f>
        <v>0.75</v>
      </c>
      <c r="D42" s="1">
        <f>100-(C42*100)</f>
        <v>25</v>
      </c>
      <c r="E42" s="1">
        <v>25</v>
      </c>
    </row>
    <row r="43" spans="1:5" ht="12.75">
      <c r="A43">
        <v>10</v>
      </c>
      <c r="B43" t="s">
        <v>86</v>
      </c>
      <c r="C43" s="1">
        <f>A43/12</f>
        <v>0.8333333333333334</v>
      </c>
      <c r="D43" s="1">
        <f>100-(C43*100)</f>
        <v>16.666666666666657</v>
      </c>
      <c r="E43" s="1">
        <v>16.67</v>
      </c>
    </row>
    <row r="44" spans="1:5" ht="12.75">
      <c r="A44">
        <v>11</v>
      </c>
      <c r="B44" t="s">
        <v>106</v>
      </c>
      <c r="C44" s="1">
        <f>A44/12</f>
        <v>0.9166666666666666</v>
      </c>
      <c r="D44" s="1">
        <f>100-(C44*100)</f>
        <v>8.333333333333343</v>
      </c>
      <c r="E44" s="1">
        <v>8.33</v>
      </c>
    </row>
    <row r="45" spans="1:5" ht="12.75">
      <c r="A45">
        <v>12</v>
      </c>
      <c r="B45" t="s">
        <v>108</v>
      </c>
      <c r="C45" s="1">
        <f>A45/12</f>
        <v>1</v>
      </c>
      <c r="D45" s="1">
        <f>100-(C45*100)</f>
        <v>0</v>
      </c>
      <c r="E45" s="1"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1"/>
  <sheetViews>
    <sheetView workbookViewId="0" topLeftCell="A16">
      <selection activeCell="I5" sqref="I5"/>
    </sheetView>
  </sheetViews>
  <sheetFormatPr defaultColWidth="12.57421875" defaultRowHeight="12.75"/>
  <cols>
    <col min="1" max="1" width="5.7109375" style="0" customWidth="1"/>
    <col min="2" max="2" width="18.8515625" style="0" customWidth="1"/>
    <col min="3" max="16384" width="11.57421875" style="0" customWidth="1"/>
  </cols>
  <sheetData>
    <row r="2" spans="3:4" ht="12.75">
      <c r="C2" t="s">
        <v>115</v>
      </c>
      <c r="D2" t="s">
        <v>116</v>
      </c>
    </row>
    <row r="3" spans="1:10" ht="12.75">
      <c r="A3">
        <v>1</v>
      </c>
      <c r="B3" t="s">
        <v>117</v>
      </c>
      <c r="C3" t="s">
        <v>83</v>
      </c>
      <c r="D3" s="5">
        <f>A3/27</f>
        <v>0.037037037037037035</v>
      </c>
      <c r="E3" s="5">
        <f>100-(D3*100)</f>
        <v>96.29629629629629</v>
      </c>
      <c r="F3" s="5">
        <f>E3</f>
        <v>96.29629629629629</v>
      </c>
      <c r="G3">
        <v>96.3</v>
      </c>
      <c r="I3">
        <v>1</v>
      </c>
      <c r="J3" t="s">
        <v>118</v>
      </c>
    </row>
    <row r="4" spans="1:10" ht="12.75">
      <c r="A4">
        <v>2</v>
      </c>
      <c r="B4" t="s">
        <v>119</v>
      </c>
      <c r="C4" t="s">
        <v>83</v>
      </c>
      <c r="D4" s="5">
        <f>A4/27</f>
        <v>0.07407407407407407</v>
      </c>
      <c r="E4" s="5">
        <f>100-(D4*100)</f>
        <v>92.5925925925926</v>
      </c>
      <c r="F4" s="5">
        <f>E4</f>
        <v>92.5925925925926</v>
      </c>
      <c r="G4">
        <v>92.59</v>
      </c>
      <c r="I4">
        <v>2</v>
      </c>
      <c r="J4" t="s">
        <v>120</v>
      </c>
    </row>
    <row r="5" spans="1:10" ht="12.75">
      <c r="A5">
        <v>3</v>
      </c>
      <c r="B5" t="s">
        <v>121</v>
      </c>
      <c r="C5" t="s">
        <v>85</v>
      </c>
      <c r="D5" s="5">
        <f>A5/27</f>
        <v>0.1111111111111111</v>
      </c>
      <c r="E5" s="5">
        <f>100-(D5*100)</f>
        <v>88.88888888888889</v>
      </c>
      <c r="F5" s="5">
        <f>E5</f>
        <v>88.88888888888889</v>
      </c>
      <c r="G5">
        <v>88.89</v>
      </c>
      <c r="I5">
        <v>3</v>
      </c>
      <c r="J5" t="s">
        <v>122</v>
      </c>
    </row>
    <row r="6" spans="1:10" ht="12.75">
      <c r="A6">
        <v>4</v>
      </c>
      <c r="B6" t="s">
        <v>123</v>
      </c>
      <c r="C6" t="s">
        <v>124</v>
      </c>
      <c r="D6" s="5">
        <f>A6/27</f>
        <v>0.14814814814814814</v>
      </c>
      <c r="E6" s="5">
        <f>100-(D6*100)</f>
        <v>85.18518518518519</v>
      </c>
      <c r="F6" s="5">
        <f>E6</f>
        <v>85.18518518518519</v>
      </c>
      <c r="G6">
        <v>85.19</v>
      </c>
      <c r="I6">
        <v>4</v>
      </c>
      <c r="J6" t="s">
        <v>125</v>
      </c>
    </row>
    <row r="7" spans="1:10" ht="12.75">
      <c r="A7">
        <v>5</v>
      </c>
      <c r="B7" t="s">
        <v>101</v>
      </c>
      <c r="C7" t="s">
        <v>85</v>
      </c>
      <c r="D7" s="5">
        <f>A7/27</f>
        <v>0.18518518518518517</v>
      </c>
      <c r="E7" s="5">
        <f>100-(D7*100)</f>
        <v>81.48148148148148</v>
      </c>
      <c r="F7" s="5">
        <f>E7</f>
        <v>81.48148148148148</v>
      </c>
      <c r="G7">
        <v>81.48</v>
      </c>
      <c r="I7">
        <v>5</v>
      </c>
      <c r="J7" t="s">
        <v>126</v>
      </c>
    </row>
    <row r="8" spans="1:10" ht="12.75">
      <c r="A8">
        <v>6</v>
      </c>
      <c r="B8" t="s">
        <v>127</v>
      </c>
      <c r="C8" t="s">
        <v>124</v>
      </c>
      <c r="D8" s="5">
        <f>A8/27</f>
        <v>0.2222222222222222</v>
      </c>
      <c r="E8" s="5">
        <f>100-(D8*100)</f>
        <v>77.77777777777777</v>
      </c>
      <c r="F8" s="5">
        <f>E8</f>
        <v>77.77777777777777</v>
      </c>
      <c r="G8">
        <v>77.48</v>
      </c>
      <c r="I8">
        <v>6</v>
      </c>
      <c r="J8" t="s">
        <v>119</v>
      </c>
    </row>
    <row r="9" spans="1:10" ht="12.75">
      <c r="A9">
        <v>7</v>
      </c>
      <c r="B9" t="s">
        <v>128</v>
      </c>
      <c r="C9" t="s">
        <v>129</v>
      </c>
      <c r="D9" s="5">
        <f>A9/27</f>
        <v>0.25925925925925924</v>
      </c>
      <c r="E9" s="5">
        <f>100-(D9*100)</f>
        <v>74.07407407407408</v>
      </c>
      <c r="F9" s="5">
        <f>E9</f>
        <v>74.07407407407408</v>
      </c>
      <c r="G9">
        <v>74.07</v>
      </c>
      <c r="I9">
        <v>7</v>
      </c>
      <c r="J9" t="s">
        <v>128</v>
      </c>
    </row>
    <row r="10" spans="1:10" ht="12.75">
      <c r="A10">
        <v>8</v>
      </c>
      <c r="B10" t="s">
        <v>84</v>
      </c>
      <c r="C10" t="s">
        <v>85</v>
      </c>
      <c r="D10" s="5">
        <f>A10/27</f>
        <v>0.2962962962962963</v>
      </c>
      <c r="E10" s="5">
        <f>100-(D10*100)</f>
        <v>70.37037037037038</v>
      </c>
      <c r="F10" s="5">
        <f>E10</f>
        <v>70.37037037037038</v>
      </c>
      <c r="G10">
        <v>70.37</v>
      </c>
      <c r="I10">
        <v>8</v>
      </c>
      <c r="J10" t="s">
        <v>130</v>
      </c>
    </row>
    <row r="11" spans="1:10" ht="12.75">
      <c r="A11">
        <v>9</v>
      </c>
      <c r="B11" t="s">
        <v>120</v>
      </c>
      <c r="D11" s="5">
        <f>A11/27</f>
        <v>0.3333333333333333</v>
      </c>
      <c r="E11" s="5">
        <f>100-(D11*100)</f>
        <v>66.66666666666667</v>
      </c>
      <c r="F11" s="5">
        <f>E11</f>
        <v>66.66666666666667</v>
      </c>
      <c r="G11">
        <v>66.67</v>
      </c>
      <c r="I11">
        <v>9</v>
      </c>
      <c r="J11" t="s">
        <v>131</v>
      </c>
    </row>
    <row r="12" spans="1:10" ht="12.75">
      <c r="A12">
        <v>10</v>
      </c>
      <c r="B12" t="s">
        <v>122</v>
      </c>
      <c r="C12" t="s">
        <v>132</v>
      </c>
      <c r="D12" s="5">
        <f>A12/27</f>
        <v>0.37037037037037035</v>
      </c>
      <c r="E12" s="5">
        <f>100-(D12*100)</f>
        <v>62.96296296296296</v>
      </c>
      <c r="F12" s="5">
        <f>E12</f>
        <v>62.96296296296296</v>
      </c>
      <c r="G12">
        <v>62.96</v>
      </c>
      <c r="I12">
        <v>10</v>
      </c>
      <c r="J12" t="s">
        <v>133</v>
      </c>
    </row>
    <row r="13" spans="1:10" ht="12.75">
      <c r="A13">
        <v>11</v>
      </c>
      <c r="B13" t="s">
        <v>134</v>
      </c>
      <c r="C13" t="s">
        <v>124</v>
      </c>
      <c r="D13" s="5">
        <f>A13/27</f>
        <v>0.4074074074074074</v>
      </c>
      <c r="E13" s="5">
        <f>100-(D13*100)</f>
        <v>59.25925925925926</v>
      </c>
      <c r="F13" s="5">
        <f>E13</f>
        <v>59.25925925925926</v>
      </c>
      <c r="G13">
        <v>59.26</v>
      </c>
      <c r="I13">
        <v>11</v>
      </c>
      <c r="J13" t="s">
        <v>135</v>
      </c>
    </row>
    <row r="14" spans="1:10" ht="12.75">
      <c r="A14">
        <v>12</v>
      </c>
      <c r="B14" t="s">
        <v>102</v>
      </c>
      <c r="C14" t="s">
        <v>136</v>
      </c>
      <c r="D14" s="5">
        <f>A14/27</f>
        <v>0.4444444444444444</v>
      </c>
      <c r="E14" s="5">
        <f>100-(D14*100)</f>
        <v>55.55555555555556</v>
      </c>
      <c r="F14" s="5">
        <f>E14</f>
        <v>55.55555555555556</v>
      </c>
      <c r="G14">
        <v>55.56</v>
      </c>
      <c r="I14">
        <v>12</v>
      </c>
      <c r="J14" t="s">
        <v>137</v>
      </c>
    </row>
    <row r="15" spans="1:10" ht="12.75">
      <c r="A15">
        <v>13</v>
      </c>
      <c r="B15" t="s">
        <v>137</v>
      </c>
      <c r="C15" t="s">
        <v>124</v>
      </c>
      <c r="D15" s="5">
        <f>A15/27</f>
        <v>0.48148148148148145</v>
      </c>
      <c r="E15" s="5">
        <f>100-(D15*100)</f>
        <v>51.851851851851855</v>
      </c>
      <c r="F15" s="5">
        <f>E15</f>
        <v>51.851851851851855</v>
      </c>
      <c r="G15">
        <v>51.85</v>
      </c>
      <c r="I15">
        <v>13</v>
      </c>
      <c r="J15" t="s">
        <v>84</v>
      </c>
    </row>
    <row r="16" spans="1:10" ht="12.75">
      <c r="A16">
        <v>14</v>
      </c>
      <c r="B16" t="s">
        <v>138</v>
      </c>
      <c r="C16" t="s">
        <v>124</v>
      </c>
      <c r="D16" s="5">
        <f>A16/27</f>
        <v>0.5185185185185185</v>
      </c>
      <c r="E16" s="5">
        <f>100-(D16*100)</f>
        <v>48.14814814814815</v>
      </c>
      <c r="F16" s="5">
        <f>E16</f>
        <v>48.14814814814815</v>
      </c>
      <c r="G16">
        <v>48.15</v>
      </c>
      <c r="I16">
        <v>14</v>
      </c>
      <c r="J16" t="s">
        <v>95</v>
      </c>
    </row>
    <row r="17" spans="1:10" ht="12.75">
      <c r="A17">
        <v>15</v>
      </c>
      <c r="B17" t="s">
        <v>139</v>
      </c>
      <c r="C17" t="s">
        <v>129</v>
      </c>
      <c r="D17" s="5">
        <f>A17/27</f>
        <v>0.5555555555555556</v>
      </c>
      <c r="E17" s="5">
        <f>100-(D17*100)</f>
        <v>44.44444444444444</v>
      </c>
      <c r="F17" s="5">
        <f>E17</f>
        <v>44.44444444444444</v>
      </c>
      <c r="G17">
        <v>44.44</v>
      </c>
      <c r="I17">
        <v>15</v>
      </c>
      <c r="J17" t="s">
        <v>97</v>
      </c>
    </row>
    <row r="18" spans="1:10" ht="12.75">
      <c r="A18">
        <v>16</v>
      </c>
      <c r="B18" t="s">
        <v>140</v>
      </c>
      <c r="C18" t="s">
        <v>129</v>
      </c>
      <c r="D18" s="5">
        <f>A18/27</f>
        <v>0.5925925925925926</v>
      </c>
      <c r="E18" s="5">
        <f>100-(D18*100)</f>
        <v>40.74074074074075</v>
      </c>
      <c r="F18" s="5">
        <f>E18</f>
        <v>40.74074074074075</v>
      </c>
      <c r="G18">
        <v>40.74</v>
      </c>
      <c r="I18">
        <v>16</v>
      </c>
      <c r="J18" t="s">
        <v>123</v>
      </c>
    </row>
    <row r="19" spans="1:10" ht="12.75">
      <c r="A19">
        <v>17</v>
      </c>
      <c r="B19" t="s">
        <v>141</v>
      </c>
      <c r="C19" t="s">
        <v>85</v>
      </c>
      <c r="D19" s="5">
        <f>A19/27</f>
        <v>0.6296296296296297</v>
      </c>
      <c r="E19" s="5">
        <f>100-(D19*100)</f>
        <v>37.03703703703704</v>
      </c>
      <c r="F19" s="5">
        <f>E19</f>
        <v>37.03703703703704</v>
      </c>
      <c r="G19">
        <v>37.04</v>
      </c>
      <c r="I19">
        <v>17</v>
      </c>
      <c r="J19" t="s">
        <v>102</v>
      </c>
    </row>
    <row r="20" spans="1:10" ht="12.75">
      <c r="A20">
        <v>18</v>
      </c>
      <c r="B20" t="s">
        <v>142</v>
      </c>
      <c r="D20" s="5">
        <f>A20/27</f>
        <v>0.6666666666666666</v>
      </c>
      <c r="E20" s="5">
        <f>100-(D20*100)</f>
        <v>33.33333333333334</v>
      </c>
      <c r="F20" s="5">
        <f>E20</f>
        <v>33.33333333333334</v>
      </c>
      <c r="G20">
        <v>33.33</v>
      </c>
      <c r="I20">
        <v>18</v>
      </c>
      <c r="J20" t="s">
        <v>143</v>
      </c>
    </row>
    <row r="21" spans="1:10" ht="12.75">
      <c r="A21">
        <v>19</v>
      </c>
      <c r="B21" t="s">
        <v>95</v>
      </c>
      <c r="C21" t="s">
        <v>85</v>
      </c>
      <c r="D21" s="5">
        <f>A21/27</f>
        <v>0.7037037037037037</v>
      </c>
      <c r="E21" s="5">
        <f>100-(D21*100)</f>
        <v>29.629629629629633</v>
      </c>
      <c r="F21" s="5">
        <f>E21</f>
        <v>29.629629629629633</v>
      </c>
      <c r="G21">
        <v>29.63</v>
      </c>
      <c r="I21">
        <v>19</v>
      </c>
      <c r="J21" t="s">
        <v>141</v>
      </c>
    </row>
    <row r="22" spans="1:10" ht="12.75">
      <c r="A22">
        <v>19</v>
      </c>
      <c r="B22" t="s">
        <v>144</v>
      </c>
      <c r="D22" s="5">
        <f>A22/27</f>
        <v>0.7037037037037037</v>
      </c>
      <c r="E22" s="5">
        <f>100-(D22*100)</f>
        <v>29.629629629629633</v>
      </c>
      <c r="F22" s="5">
        <f>E22</f>
        <v>29.629629629629633</v>
      </c>
      <c r="G22">
        <v>29.63</v>
      </c>
      <c r="I22">
        <v>20</v>
      </c>
      <c r="J22" t="s">
        <v>121</v>
      </c>
    </row>
    <row r="23" spans="1:10" ht="12.75">
      <c r="A23">
        <v>21</v>
      </c>
      <c r="B23" t="s">
        <v>143</v>
      </c>
      <c r="C23" t="s">
        <v>124</v>
      </c>
      <c r="D23" s="5">
        <f>A23/27</f>
        <v>0.7777777777777778</v>
      </c>
      <c r="E23" s="5">
        <f>100-(D23*100)</f>
        <v>22.222222222222214</v>
      </c>
      <c r="F23" s="5">
        <f>E23</f>
        <v>22.222222222222214</v>
      </c>
      <c r="G23">
        <v>22.22</v>
      </c>
      <c r="I23">
        <v>21</v>
      </c>
      <c r="J23" t="s">
        <v>139</v>
      </c>
    </row>
    <row r="24" spans="1:10" ht="12.75">
      <c r="A24">
        <v>22</v>
      </c>
      <c r="B24" t="s">
        <v>130</v>
      </c>
      <c r="C24" t="s">
        <v>132</v>
      </c>
      <c r="D24" s="5">
        <f>A24/27</f>
        <v>0.8148148148148148</v>
      </c>
      <c r="E24" s="5">
        <f>100-(D24*100)</f>
        <v>18.51851851851852</v>
      </c>
      <c r="F24" s="5">
        <f>E24</f>
        <v>18.51851851851852</v>
      </c>
      <c r="G24">
        <v>18.52</v>
      </c>
      <c r="I24">
        <v>22</v>
      </c>
      <c r="J24" t="s">
        <v>145</v>
      </c>
    </row>
    <row r="25" spans="1:10" ht="12.75">
      <c r="A25">
        <v>23</v>
      </c>
      <c r="B25" t="s">
        <v>146</v>
      </c>
      <c r="D25" s="5">
        <f>A25/27</f>
        <v>0.8518518518518519</v>
      </c>
      <c r="E25" s="5">
        <f>100-(D25*100)</f>
        <v>14.81481481481481</v>
      </c>
      <c r="F25" s="5">
        <f>E25</f>
        <v>14.81481481481481</v>
      </c>
      <c r="G25">
        <v>14.81</v>
      </c>
      <c r="I25">
        <v>23</v>
      </c>
      <c r="J25" t="s">
        <v>147</v>
      </c>
    </row>
    <row r="26" spans="1:10" ht="12.75">
      <c r="A26">
        <v>24</v>
      </c>
      <c r="B26" t="s">
        <v>148</v>
      </c>
      <c r="C26" t="s">
        <v>124</v>
      </c>
      <c r="D26" s="5">
        <f>A26/27</f>
        <v>0.8888888888888888</v>
      </c>
      <c r="E26" s="5">
        <f>100-(D26*100)</f>
        <v>11.111111111111114</v>
      </c>
      <c r="F26" s="5">
        <f>E26</f>
        <v>11.111111111111114</v>
      </c>
      <c r="G26">
        <v>11.11</v>
      </c>
      <c r="I26">
        <v>24</v>
      </c>
      <c r="J26" t="s">
        <v>138</v>
      </c>
    </row>
    <row r="27" spans="1:10" ht="12.75">
      <c r="A27">
        <v>25</v>
      </c>
      <c r="B27" t="s">
        <v>131</v>
      </c>
      <c r="C27" t="s">
        <v>124</v>
      </c>
      <c r="D27" s="5">
        <f>A27/27</f>
        <v>0.9259259259259259</v>
      </c>
      <c r="E27" s="5">
        <f>100-(D27*100)</f>
        <v>7.407407407407405</v>
      </c>
      <c r="F27" s="5">
        <f>E27</f>
        <v>7.407407407407405</v>
      </c>
      <c r="G27">
        <v>7.41</v>
      </c>
      <c r="I27">
        <v>25</v>
      </c>
      <c r="J27" t="s">
        <v>142</v>
      </c>
    </row>
    <row r="28" spans="1:10" ht="12.75">
      <c r="A28">
        <v>26</v>
      </c>
      <c r="B28" t="s">
        <v>147</v>
      </c>
      <c r="C28" t="s">
        <v>85</v>
      </c>
      <c r="D28" s="5">
        <f>A28/27</f>
        <v>0.9629629629629629</v>
      </c>
      <c r="E28" s="5">
        <f>100-(D28*100)</f>
        <v>3.7037037037037095</v>
      </c>
      <c r="F28" s="5">
        <f>E28</f>
        <v>3.7037037037037095</v>
      </c>
      <c r="G28">
        <v>3.7</v>
      </c>
      <c r="I28">
        <v>26</v>
      </c>
      <c r="J28" t="s">
        <v>144</v>
      </c>
    </row>
    <row r="29" spans="1:10" ht="12.75">
      <c r="A29">
        <v>27</v>
      </c>
      <c r="B29" t="s">
        <v>118</v>
      </c>
      <c r="D29" s="5">
        <f>A29/27</f>
        <v>1</v>
      </c>
      <c r="E29" s="5">
        <f>100-(D29*100)</f>
        <v>0</v>
      </c>
      <c r="F29" s="5">
        <f>E29</f>
        <v>0</v>
      </c>
      <c r="G29">
        <v>0</v>
      </c>
      <c r="I29">
        <v>27</v>
      </c>
      <c r="J29" t="s">
        <v>140</v>
      </c>
    </row>
    <row r="30" spans="6:10" ht="12.75">
      <c r="F30" s="5">
        <f>E30</f>
        <v>0</v>
      </c>
      <c r="I30">
        <v>28</v>
      </c>
      <c r="J30" t="s">
        <v>146</v>
      </c>
    </row>
    <row r="31" spans="6:10" ht="12.75">
      <c r="F31" s="5">
        <f>E31</f>
        <v>0</v>
      </c>
      <c r="I31">
        <v>29</v>
      </c>
      <c r="J31" t="s">
        <v>98</v>
      </c>
    </row>
    <row r="32" spans="6:10" ht="12.75">
      <c r="F32" s="5">
        <f>E32</f>
        <v>0</v>
      </c>
      <c r="I32">
        <v>30</v>
      </c>
      <c r="J32" t="s">
        <v>101</v>
      </c>
    </row>
    <row r="33" spans="3:10" ht="12.75">
      <c r="C33" t="s">
        <v>149</v>
      </c>
      <c r="F33" s="5">
        <f>E33</f>
        <v>0</v>
      </c>
      <c r="I33">
        <v>31</v>
      </c>
      <c r="J33" t="s">
        <v>134</v>
      </c>
    </row>
    <row r="34" spans="1:10" ht="12.75">
      <c r="A34">
        <v>1</v>
      </c>
      <c r="B34" t="s">
        <v>117</v>
      </c>
      <c r="D34" s="5">
        <f>A34/28</f>
        <v>0.03571428571428571</v>
      </c>
      <c r="E34" s="5">
        <f>100-(D34*100)</f>
        <v>96.42857142857143</v>
      </c>
      <c r="F34" s="5">
        <f>E34</f>
        <v>96.42857142857143</v>
      </c>
      <c r="G34">
        <v>96.43</v>
      </c>
      <c r="I34">
        <v>32</v>
      </c>
      <c r="J34" t="s">
        <v>117</v>
      </c>
    </row>
    <row r="35" spans="1:10" ht="12.75">
      <c r="A35">
        <v>2</v>
      </c>
      <c r="B35" t="s">
        <v>84</v>
      </c>
      <c r="D35" s="5">
        <f>A35/28</f>
        <v>0.07142857142857142</v>
      </c>
      <c r="E35" s="5">
        <f>100-(D35*100)</f>
        <v>92.85714285714286</v>
      </c>
      <c r="F35" s="5">
        <f>E35</f>
        <v>92.85714285714286</v>
      </c>
      <c r="G35">
        <v>92.86</v>
      </c>
      <c r="I35">
        <v>33</v>
      </c>
      <c r="J35" t="s">
        <v>148</v>
      </c>
    </row>
    <row r="36" spans="1:10" ht="12.75">
      <c r="A36">
        <v>3</v>
      </c>
      <c r="B36" t="s">
        <v>127</v>
      </c>
      <c r="D36" s="5">
        <f>A36/28</f>
        <v>0.10714285714285714</v>
      </c>
      <c r="E36" s="5">
        <f>100-(D36*100)</f>
        <v>89.28571428571429</v>
      </c>
      <c r="F36" s="5">
        <f>E36</f>
        <v>89.28571428571429</v>
      </c>
      <c r="G36">
        <v>89.29</v>
      </c>
      <c r="I36">
        <v>34</v>
      </c>
      <c r="J36" t="s">
        <v>127</v>
      </c>
    </row>
    <row r="37" spans="1:7" ht="12.75">
      <c r="A37">
        <v>4</v>
      </c>
      <c r="B37" t="s">
        <v>139</v>
      </c>
      <c r="D37" s="5">
        <f>A37/28</f>
        <v>0.14285714285714285</v>
      </c>
      <c r="E37" s="5">
        <f>100-(D37*100)</f>
        <v>85.71428571428572</v>
      </c>
      <c r="F37" s="5">
        <f>E37</f>
        <v>85.71428571428572</v>
      </c>
      <c r="G37">
        <v>85.71</v>
      </c>
    </row>
    <row r="38" spans="1:7" ht="12.75">
      <c r="A38">
        <v>5</v>
      </c>
      <c r="B38" t="s">
        <v>119</v>
      </c>
      <c r="D38" s="5">
        <f>A38/28</f>
        <v>0.17857142857142858</v>
      </c>
      <c r="E38" s="5">
        <f>100-(D38*100)</f>
        <v>82.14285714285714</v>
      </c>
      <c r="F38" s="5">
        <f>E38</f>
        <v>82.14285714285714</v>
      </c>
      <c r="G38">
        <v>82.14</v>
      </c>
    </row>
    <row r="39" spans="1:7" ht="12.75">
      <c r="A39">
        <v>6</v>
      </c>
      <c r="B39" t="s">
        <v>95</v>
      </c>
      <c r="D39" s="5">
        <f>A39/28</f>
        <v>0.21428571428571427</v>
      </c>
      <c r="E39" s="5">
        <f>100-(D39*100)</f>
        <v>78.57142857142857</v>
      </c>
      <c r="F39" s="5">
        <f>E39</f>
        <v>78.57142857142857</v>
      </c>
      <c r="G39">
        <v>78.57</v>
      </c>
    </row>
    <row r="40" spans="1:7" ht="12.75">
      <c r="A40">
        <v>7</v>
      </c>
      <c r="B40" t="s">
        <v>121</v>
      </c>
      <c r="D40" s="5">
        <f>A40/28</f>
        <v>0.25</v>
      </c>
      <c r="E40" s="5">
        <f>100-(D40*100)</f>
        <v>75</v>
      </c>
      <c r="F40" s="5">
        <f>E40</f>
        <v>75</v>
      </c>
      <c r="G40">
        <v>75</v>
      </c>
    </row>
    <row r="41" spans="1:7" ht="12.75">
      <c r="A41">
        <v>8</v>
      </c>
      <c r="B41" t="s">
        <v>102</v>
      </c>
      <c r="D41" s="5">
        <f>A41/28</f>
        <v>0.2857142857142857</v>
      </c>
      <c r="E41" s="5">
        <f>100-(D41*100)</f>
        <v>71.42857142857143</v>
      </c>
      <c r="F41" s="5">
        <f>E41</f>
        <v>71.42857142857143</v>
      </c>
      <c r="G41">
        <v>71.43</v>
      </c>
    </row>
    <row r="42" spans="1:7" ht="12.75">
      <c r="A42">
        <v>9</v>
      </c>
      <c r="B42" t="s">
        <v>98</v>
      </c>
      <c r="D42" s="5">
        <f>A42/28</f>
        <v>0.32142857142857145</v>
      </c>
      <c r="E42" s="5">
        <f>100-(D42*100)</f>
        <v>67.85714285714286</v>
      </c>
      <c r="F42" s="5">
        <f>E42</f>
        <v>67.85714285714286</v>
      </c>
      <c r="G42">
        <v>67.86</v>
      </c>
    </row>
    <row r="43" spans="1:7" ht="12.75">
      <c r="A43">
        <v>10</v>
      </c>
      <c r="B43" t="s">
        <v>130</v>
      </c>
      <c r="D43" s="5">
        <f>A43/28</f>
        <v>0.35714285714285715</v>
      </c>
      <c r="E43" s="5">
        <f>100-(D43*100)</f>
        <v>64.28571428571428</v>
      </c>
      <c r="F43" s="5">
        <f>E43</f>
        <v>64.28571428571428</v>
      </c>
      <c r="G43">
        <v>64.29</v>
      </c>
    </row>
    <row r="44" spans="1:7" ht="12.75">
      <c r="A44">
        <v>11</v>
      </c>
      <c r="B44" t="s">
        <v>101</v>
      </c>
      <c r="D44" s="5">
        <f>A44/28</f>
        <v>0.39285714285714285</v>
      </c>
      <c r="E44" s="5">
        <f>100-(D44*100)</f>
        <v>60.714285714285715</v>
      </c>
      <c r="F44" s="5">
        <f>E44</f>
        <v>60.714285714285715</v>
      </c>
      <c r="G44">
        <v>60.71</v>
      </c>
    </row>
    <row r="45" spans="1:7" ht="12.75">
      <c r="A45">
        <v>12</v>
      </c>
      <c r="B45" t="s">
        <v>122</v>
      </c>
      <c r="D45" s="5">
        <f>A45/28</f>
        <v>0.42857142857142855</v>
      </c>
      <c r="E45" s="5">
        <f>100-(D45*100)</f>
        <v>57.142857142857146</v>
      </c>
      <c r="F45" s="5">
        <f>E45</f>
        <v>57.142857142857146</v>
      </c>
      <c r="G45">
        <v>57.14</v>
      </c>
    </row>
    <row r="46" spans="1:7" ht="12.75">
      <c r="A46">
        <v>13</v>
      </c>
      <c r="B46" t="s">
        <v>123</v>
      </c>
      <c r="D46" s="5">
        <f>A46/28</f>
        <v>0.4642857142857143</v>
      </c>
      <c r="E46" s="5">
        <f>100-(D46*100)</f>
        <v>53.57142857142857</v>
      </c>
      <c r="F46" s="5">
        <f>E46</f>
        <v>53.57142857142857</v>
      </c>
      <c r="G46">
        <v>53.57</v>
      </c>
    </row>
    <row r="47" spans="1:7" ht="12.75">
      <c r="A47">
        <v>14</v>
      </c>
      <c r="B47" t="s">
        <v>137</v>
      </c>
      <c r="D47" s="5">
        <f>A47/28</f>
        <v>0.5</v>
      </c>
      <c r="E47" s="5">
        <f>100-(D47*100)</f>
        <v>50</v>
      </c>
      <c r="F47" s="5">
        <f>E47</f>
        <v>50</v>
      </c>
      <c r="G47">
        <v>50</v>
      </c>
    </row>
    <row r="48" spans="1:7" ht="12.75">
      <c r="A48">
        <v>15</v>
      </c>
      <c r="B48" t="s">
        <v>125</v>
      </c>
      <c r="D48" s="5">
        <f>A48/28</f>
        <v>0.5357142857142857</v>
      </c>
      <c r="E48" s="5">
        <f>100-(D48*100)</f>
        <v>46.42857142857143</v>
      </c>
      <c r="F48" s="5">
        <f>E48</f>
        <v>46.42857142857143</v>
      </c>
      <c r="G48">
        <v>46.43</v>
      </c>
    </row>
    <row r="49" spans="1:7" ht="12.75">
      <c r="A49">
        <v>16</v>
      </c>
      <c r="B49" t="s">
        <v>146</v>
      </c>
      <c r="D49" s="5">
        <f>A49/28</f>
        <v>0.5714285714285714</v>
      </c>
      <c r="E49" s="5">
        <f>100-(D49*100)</f>
        <v>42.85714285714286</v>
      </c>
      <c r="F49" s="5">
        <f>E49</f>
        <v>42.85714285714286</v>
      </c>
      <c r="G49">
        <v>42.86</v>
      </c>
    </row>
    <row r="50" spans="1:7" ht="12.75">
      <c r="A50">
        <v>17</v>
      </c>
      <c r="B50" t="s">
        <v>128</v>
      </c>
      <c r="D50" s="5">
        <f>A50/28</f>
        <v>0.6071428571428571</v>
      </c>
      <c r="E50" s="5">
        <f>100-(D50*100)</f>
        <v>39.28571428571429</v>
      </c>
      <c r="F50" s="5">
        <f>E50</f>
        <v>39.28571428571429</v>
      </c>
      <c r="G50">
        <v>39.29</v>
      </c>
    </row>
    <row r="51" spans="1:7" ht="12.75">
      <c r="A51">
        <v>18</v>
      </c>
      <c r="B51" t="s">
        <v>126</v>
      </c>
      <c r="D51" s="5">
        <f>A51/28</f>
        <v>0.6428571428571429</v>
      </c>
      <c r="E51" s="5">
        <f>100-(D51*100)</f>
        <v>35.71428571428571</v>
      </c>
      <c r="F51" s="5">
        <f>E51</f>
        <v>35.71428571428571</v>
      </c>
      <c r="G51">
        <v>35.71</v>
      </c>
    </row>
    <row r="52" spans="1:7" ht="12.75">
      <c r="A52">
        <v>19</v>
      </c>
      <c r="B52" t="s">
        <v>97</v>
      </c>
      <c r="D52" s="5">
        <f>A52/28</f>
        <v>0.6785714285714286</v>
      </c>
      <c r="E52" s="5">
        <f>100-(D52*100)</f>
        <v>32.14285714285714</v>
      </c>
      <c r="F52" s="5">
        <f>E52</f>
        <v>32.14285714285714</v>
      </c>
      <c r="G52">
        <v>32.14</v>
      </c>
    </row>
    <row r="53" spans="1:7" ht="12.75">
      <c r="A53">
        <v>20</v>
      </c>
      <c r="B53" t="s">
        <v>118</v>
      </c>
      <c r="D53" s="5">
        <f>A53/28</f>
        <v>0.7142857142857143</v>
      </c>
      <c r="E53" s="5">
        <f>100-(D53*100)</f>
        <v>28.57142857142857</v>
      </c>
      <c r="F53" s="5">
        <f>E53</f>
        <v>28.57142857142857</v>
      </c>
      <c r="G53">
        <v>28.57</v>
      </c>
    </row>
    <row r="54" spans="1:7" ht="12.75">
      <c r="A54">
        <v>21</v>
      </c>
      <c r="B54" t="s">
        <v>138</v>
      </c>
      <c r="D54" s="5">
        <f>A54/28</f>
        <v>0.75</v>
      </c>
      <c r="E54" s="5">
        <f>100-(D54*100)</f>
        <v>25</v>
      </c>
      <c r="F54" s="5">
        <f>E54</f>
        <v>25</v>
      </c>
      <c r="G54">
        <v>25</v>
      </c>
    </row>
    <row r="55" spans="1:7" ht="12.75">
      <c r="A55">
        <v>22</v>
      </c>
      <c r="B55" t="s">
        <v>144</v>
      </c>
      <c r="D55" s="5">
        <f>A55/28</f>
        <v>0.7857142857142857</v>
      </c>
      <c r="E55" s="5">
        <f>100-(D55*100)</f>
        <v>21.42857142857143</v>
      </c>
      <c r="F55" s="5">
        <f>E55</f>
        <v>21.42857142857143</v>
      </c>
      <c r="G55">
        <v>21.43</v>
      </c>
    </row>
    <row r="56" spans="1:7" ht="12.75">
      <c r="A56">
        <v>23</v>
      </c>
      <c r="B56" t="s">
        <v>145</v>
      </c>
      <c r="D56" s="5">
        <f>A56/28</f>
        <v>0.8214285714285714</v>
      </c>
      <c r="E56" s="5">
        <f>100-(D56*100)</f>
        <v>17.85714285714286</v>
      </c>
      <c r="F56" s="5">
        <f>E56</f>
        <v>17.85714285714286</v>
      </c>
      <c r="G56">
        <v>17.86</v>
      </c>
    </row>
    <row r="57" spans="1:7" ht="12.75">
      <c r="A57">
        <v>24</v>
      </c>
      <c r="B57" t="s">
        <v>131</v>
      </c>
      <c r="D57" s="5">
        <f>A57/28</f>
        <v>0.8571428571428571</v>
      </c>
      <c r="E57" s="5">
        <f>100-(D57*100)</f>
        <v>14.285714285714292</v>
      </c>
      <c r="F57" s="5">
        <f>E57</f>
        <v>14.285714285714292</v>
      </c>
      <c r="G57">
        <v>14.29</v>
      </c>
    </row>
    <row r="58" spans="1:7" ht="12.75">
      <c r="A58">
        <v>25</v>
      </c>
      <c r="B58" t="s">
        <v>133</v>
      </c>
      <c r="D58" s="5">
        <f>A58/28</f>
        <v>0.8928571428571429</v>
      </c>
      <c r="E58" s="5">
        <f>100-(D58*100)</f>
        <v>10.714285714285708</v>
      </c>
      <c r="F58" s="5">
        <f>E58</f>
        <v>10.714285714285708</v>
      </c>
      <c r="G58">
        <v>10.71</v>
      </c>
    </row>
    <row r="59" spans="1:7" ht="12.75">
      <c r="A59">
        <v>26</v>
      </c>
      <c r="B59" t="s">
        <v>148</v>
      </c>
      <c r="D59" s="5">
        <f>A59/28</f>
        <v>0.9285714285714286</v>
      </c>
      <c r="E59" s="5">
        <f>100-(D59*100)</f>
        <v>7.142857142857139</v>
      </c>
      <c r="F59" s="5">
        <f>E59</f>
        <v>7.142857142857139</v>
      </c>
      <c r="G59">
        <v>7.14</v>
      </c>
    </row>
    <row r="60" spans="1:7" ht="12.75">
      <c r="A60">
        <v>27</v>
      </c>
      <c r="B60" t="s">
        <v>143</v>
      </c>
      <c r="D60" s="5">
        <f>A60/28</f>
        <v>0.9642857142857143</v>
      </c>
      <c r="E60" s="5">
        <f>100-(D60*100)</f>
        <v>3.5714285714285694</v>
      </c>
      <c r="F60" s="5">
        <f>E60</f>
        <v>3.5714285714285694</v>
      </c>
      <c r="G60">
        <v>3.57</v>
      </c>
    </row>
    <row r="61" spans="1:7" ht="12.75">
      <c r="A61">
        <v>28</v>
      </c>
      <c r="B61" t="s">
        <v>135</v>
      </c>
      <c r="D61" s="5">
        <f>A61/28</f>
        <v>1</v>
      </c>
      <c r="E61" s="5">
        <f>100-(D61*100)</f>
        <v>0</v>
      </c>
      <c r="F61" s="5">
        <f>E61</f>
        <v>0</v>
      </c>
      <c r="G61"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22">
      <selection activeCell="F40" sqref="F40"/>
    </sheetView>
  </sheetViews>
  <sheetFormatPr defaultColWidth="12.57421875" defaultRowHeight="12.75"/>
  <cols>
    <col min="1" max="1" width="6.28125" style="0" customWidth="1"/>
    <col min="2" max="2" width="28.8515625" style="0" customWidth="1"/>
    <col min="3" max="3" width="11.57421875" style="0" customWidth="1"/>
    <col min="4" max="4" width="14.421875" style="0" customWidth="1"/>
    <col min="5" max="5" width="11.57421875" style="6" customWidth="1"/>
    <col min="6" max="6" width="11.57421875" style="1" customWidth="1"/>
    <col min="7" max="16384" width="11.57421875" style="0" customWidth="1"/>
  </cols>
  <sheetData>
    <row r="1" spans="1:4" ht="15">
      <c r="A1" s="7"/>
      <c r="B1" s="8" t="s">
        <v>150</v>
      </c>
      <c r="C1" s="8"/>
      <c r="D1" s="9"/>
    </row>
    <row r="2" spans="1:4" ht="15">
      <c r="A2" s="7"/>
      <c r="B2" s="8"/>
      <c r="C2" s="8"/>
      <c r="D2" s="9"/>
    </row>
    <row r="3" spans="1:4" ht="15">
      <c r="A3" s="7"/>
      <c r="B3" s="8" t="s">
        <v>151</v>
      </c>
      <c r="C3" s="8"/>
      <c r="D3" s="9"/>
    </row>
    <row r="4" spans="1:10" ht="13.5">
      <c r="A4" s="7"/>
      <c r="B4" s="9"/>
      <c r="C4" s="9"/>
      <c r="D4" s="9"/>
      <c r="J4" s="10"/>
    </row>
    <row r="5" spans="1:10" ht="13.5">
      <c r="A5" s="7">
        <v>1</v>
      </c>
      <c r="B5" s="9" t="s">
        <v>152</v>
      </c>
      <c r="C5" s="9" t="s">
        <v>153</v>
      </c>
      <c r="D5" s="9"/>
      <c r="E5" s="6">
        <f>A5/24</f>
        <v>0.041666666666666664</v>
      </c>
      <c r="F5" s="1">
        <f>100-(E5*100)</f>
        <v>95.83333333333333</v>
      </c>
      <c r="G5">
        <v>95.83</v>
      </c>
      <c r="I5">
        <v>1</v>
      </c>
      <c r="J5" s="9" t="s">
        <v>154</v>
      </c>
    </row>
    <row r="6" spans="1:10" ht="13.5">
      <c r="A6" s="7">
        <v>2</v>
      </c>
      <c r="B6" s="9" t="s">
        <v>155</v>
      </c>
      <c r="C6" s="9" t="s">
        <v>156</v>
      </c>
      <c r="D6" s="9"/>
      <c r="E6" s="6">
        <f>A6/24</f>
        <v>0.08333333333333333</v>
      </c>
      <c r="F6" s="1">
        <f>100-(E6*100)</f>
        <v>91.66666666666667</v>
      </c>
      <c r="G6">
        <v>91.67</v>
      </c>
      <c r="I6">
        <v>2</v>
      </c>
      <c r="J6" s="11" t="s">
        <v>157</v>
      </c>
    </row>
    <row r="7" spans="1:10" ht="13.5">
      <c r="A7" s="7">
        <v>3</v>
      </c>
      <c r="B7" s="9" t="s">
        <v>158</v>
      </c>
      <c r="C7" s="9" t="s">
        <v>85</v>
      </c>
      <c r="D7" s="9"/>
      <c r="E7" s="6">
        <f>A7/24</f>
        <v>0.125</v>
      </c>
      <c r="F7" s="1">
        <f>100-(E7*100)</f>
        <v>87.5</v>
      </c>
      <c r="G7">
        <v>87.5</v>
      </c>
      <c r="I7">
        <v>3</v>
      </c>
      <c r="J7" s="9" t="s">
        <v>159</v>
      </c>
    </row>
    <row r="8" spans="1:10" ht="13.5">
      <c r="A8" s="7">
        <v>4</v>
      </c>
      <c r="B8" s="9" t="s">
        <v>160</v>
      </c>
      <c r="C8" s="9" t="s">
        <v>85</v>
      </c>
      <c r="D8" s="9"/>
      <c r="E8" s="6">
        <f>A8/24</f>
        <v>0.16666666666666666</v>
      </c>
      <c r="F8" s="1">
        <f>100-(E8*100)</f>
        <v>83.33333333333334</v>
      </c>
      <c r="G8">
        <v>83.33</v>
      </c>
      <c r="I8">
        <v>4</v>
      </c>
      <c r="J8" s="9" t="s">
        <v>161</v>
      </c>
    </row>
    <row r="9" spans="1:10" ht="13.5">
      <c r="A9" s="7">
        <v>5</v>
      </c>
      <c r="B9" s="9" t="s">
        <v>162</v>
      </c>
      <c r="C9" s="9" t="s">
        <v>163</v>
      </c>
      <c r="D9" s="9" t="s">
        <v>164</v>
      </c>
      <c r="E9" s="6">
        <f>A9/24</f>
        <v>0.20833333333333334</v>
      </c>
      <c r="F9" s="1">
        <f>100-(E9*100)</f>
        <v>79.16666666666666</v>
      </c>
      <c r="G9">
        <v>79.17</v>
      </c>
      <c r="I9">
        <v>5</v>
      </c>
      <c r="J9" s="9" t="s">
        <v>165</v>
      </c>
    </row>
    <row r="10" spans="1:10" ht="13.5">
      <c r="A10" s="7">
        <v>6</v>
      </c>
      <c r="B10" s="9" t="s">
        <v>166</v>
      </c>
      <c r="C10" s="9" t="s">
        <v>103</v>
      </c>
      <c r="D10" s="9"/>
      <c r="E10" s="6">
        <f>A10/24</f>
        <v>0.25</v>
      </c>
      <c r="F10" s="1">
        <f>100-(E10*100)</f>
        <v>75</v>
      </c>
      <c r="G10">
        <v>75</v>
      </c>
      <c r="I10">
        <v>6</v>
      </c>
      <c r="J10" s="10" t="s">
        <v>167</v>
      </c>
    </row>
    <row r="11" spans="1:10" ht="13.5">
      <c r="A11" s="7">
        <v>7</v>
      </c>
      <c r="B11" s="9" t="s">
        <v>159</v>
      </c>
      <c r="C11" s="9" t="s">
        <v>168</v>
      </c>
      <c r="D11" s="9" t="s">
        <v>164</v>
      </c>
      <c r="E11" s="6">
        <f>A11/24</f>
        <v>0.2916666666666667</v>
      </c>
      <c r="F11" s="1">
        <f>100-(E11*100)</f>
        <v>70.83333333333333</v>
      </c>
      <c r="G11">
        <v>70.83</v>
      </c>
      <c r="I11">
        <v>7</v>
      </c>
      <c r="J11" s="9" t="s">
        <v>169</v>
      </c>
    </row>
    <row r="12" spans="1:10" ht="13.5">
      <c r="A12" s="7">
        <v>8</v>
      </c>
      <c r="B12" s="9" t="s">
        <v>170</v>
      </c>
      <c r="C12" s="9" t="s">
        <v>153</v>
      </c>
      <c r="D12" s="9"/>
      <c r="E12" s="6">
        <f>A12/24</f>
        <v>0.3333333333333333</v>
      </c>
      <c r="F12" s="1">
        <f>100-(E12*100)</f>
        <v>66.66666666666667</v>
      </c>
      <c r="G12">
        <v>66.67</v>
      </c>
      <c r="I12">
        <v>8</v>
      </c>
      <c r="J12" s="9" t="s">
        <v>171</v>
      </c>
    </row>
    <row r="13" spans="1:10" ht="13.5">
      <c r="A13" s="7">
        <v>9</v>
      </c>
      <c r="B13" s="9" t="s">
        <v>172</v>
      </c>
      <c r="C13" s="9" t="s">
        <v>85</v>
      </c>
      <c r="D13" s="9"/>
      <c r="E13" s="6">
        <f>A13/24</f>
        <v>0.375</v>
      </c>
      <c r="F13" s="1">
        <f>100-(E13*100)</f>
        <v>62.5</v>
      </c>
      <c r="G13">
        <v>62.5</v>
      </c>
      <c r="I13">
        <v>9</v>
      </c>
      <c r="J13" s="10" t="s">
        <v>173</v>
      </c>
    </row>
    <row r="14" spans="1:10" ht="13.5">
      <c r="A14" s="7">
        <v>10</v>
      </c>
      <c r="B14" s="9" t="s">
        <v>165</v>
      </c>
      <c r="C14" s="9" t="s">
        <v>153</v>
      </c>
      <c r="D14" s="9"/>
      <c r="E14" s="6">
        <f>A14/24</f>
        <v>0.4166666666666667</v>
      </c>
      <c r="F14" s="1">
        <f>100-(E14*100)</f>
        <v>58.33333333333333</v>
      </c>
      <c r="G14">
        <v>58.33</v>
      </c>
      <c r="I14">
        <v>10</v>
      </c>
      <c r="J14" s="10" t="s">
        <v>174</v>
      </c>
    </row>
    <row r="15" spans="1:10" ht="13.5">
      <c r="A15" s="7">
        <v>11</v>
      </c>
      <c r="B15" s="9" t="s">
        <v>175</v>
      </c>
      <c r="C15" s="9" t="s">
        <v>153</v>
      </c>
      <c r="D15" s="9"/>
      <c r="E15" s="6">
        <f>A15/24</f>
        <v>0.4583333333333333</v>
      </c>
      <c r="F15" s="1">
        <f>100-(E15*100)</f>
        <v>54.16666666666667</v>
      </c>
      <c r="G15">
        <v>54.17</v>
      </c>
      <c r="I15">
        <v>11</v>
      </c>
      <c r="J15" s="9" t="s">
        <v>176</v>
      </c>
    </row>
    <row r="16" spans="1:10" ht="13.5">
      <c r="A16" s="7">
        <v>12</v>
      </c>
      <c r="B16" s="9" t="s">
        <v>177</v>
      </c>
      <c r="C16" s="9" t="s">
        <v>153</v>
      </c>
      <c r="D16" s="9"/>
      <c r="E16" s="6">
        <f>A16/24</f>
        <v>0.5</v>
      </c>
      <c r="F16" s="1">
        <f>100-(E16*100)</f>
        <v>50</v>
      </c>
      <c r="G16">
        <v>50</v>
      </c>
      <c r="I16">
        <v>12</v>
      </c>
      <c r="J16" s="10" t="s">
        <v>178</v>
      </c>
    </row>
    <row r="17" spans="1:10" ht="13.5">
      <c r="A17" s="7">
        <v>13</v>
      </c>
      <c r="B17" s="9" t="s">
        <v>179</v>
      </c>
      <c r="C17" s="9" t="s">
        <v>156</v>
      </c>
      <c r="D17" s="9"/>
      <c r="E17" s="6">
        <f>A17/24</f>
        <v>0.5416666666666666</v>
      </c>
      <c r="F17" s="1">
        <f>100-(E17*100)</f>
        <v>45.833333333333336</v>
      </c>
      <c r="G17">
        <v>45.83</v>
      </c>
      <c r="I17">
        <v>13</v>
      </c>
      <c r="J17" s="9" t="s">
        <v>160</v>
      </c>
    </row>
    <row r="18" spans="1:10" ht="13.5">
      <c r="A18" s="7">
        <v>14</v>
      </c>
      <c r="B18" s="9" t="s">
        <v>180</v>
      </c>
      <c r="C18" s="9"/>
      <c r="D18" s="9" t="s">
        <v>164</v>
      </c>
      <c r="E18" s="6">
        <f>A18/24</f>
        <v>0.5833333333333334</v>
      </c>
      <c r="F18" s="1">
        <f>100-(E18*100)</f>
        <v>41.666666666666664</v>
      </c>
      <c r="G18">
        <v>41.67</v>
      </c>
      <c r="I18">
        <v>14</v>
      </c>
      <c r="J18" s="9" t="s">
        <v>172</v>
      </c>
    </row>
    <row r="19" spans="1:10" ht="13.5">
      <c r="A19" s="7">
        <v>15</v>
      </c>
      <c r="B19" s="9" t="s">
        <v>181</v>
      </c>
      <c r="C19" s="9" t="s">
        <v>182</v>
      </c>
      <c r="D19" s="9"/>
      <c r="E19" s="6">
        <f>A19/24</f>
        <v>0.625</v>
      </c>
      <c r="F19" s="1">
        <f>100-(E19*100)</f>
        <v>37.5</v>
      </c>
      <c r="G19">
        <v>37.5</v>
      </c>
      <c r="I19">
        <v>15</v>
      </c>
      <c r="J19" s="9" t="s">
        <v>183</v>
      </c>
    </row>
    <row r="20" spans="1:10" ht="13.5">
      <c r="A20" s="7">
        <v>16</v>
      </c>
      <c r="B20" s="9" t="s">
        <v>169</v>
      </c>
      <c r="C20" s="9" t="s">
        <v>153</v>
      </c>
      <c r="D20" s="9"/>
      <c r="E20" s="6">
        <f>A20/24</f>
        <v>0.6666666666666666</v>
      </c>
      <c r="F20" s="1">
        <f>100-(E20*100)</f>
        <v>33.33333333333334</v>
      </c>
      <c r="G20">
        <v>33.33</v>
      </c>
      <c r="I20">
        <v>16</v>
      </c>
      <c r="J20" s="9" t="s">
        <v>162</v>
      </c>
    </row>
    <row r="21" spans="1:10" ht="13.5">
      <c r="A21" s="7">
        <v>17</v>
      </c>
      <c r="B21" s="9" t="s">
        <v>176</v>
      </c>
      <c r="C21" s="9" t="s">
        <v>182</v>
      </c>
      <c r="D21" s="9"/>
      <c r="E21" s="6">
        <f>A21/24</f>
        <v>0.7083333333333334</v>
      </c>
      <c r="F21" s="1">
        <f>100-(E21*100)</f>
        <v>29.166666666666657</v>
      </c>
      <c r="G21">
        <v>29.17</v>
      </c>
      <c r="I21">
        <v>17</v>
      </c>
      <c r="J21" s="10" t="s">
        <v>44</v>
      </c>
    </row>
    <row r="22" spans="1:10" ht="13.5">
      <c r="A22" s="7">
        <v>18</v>
      </c>
      <c r="B22" s="9" t="s">
        <v>184</v>
      </c>
      <c r="C22" s="9" t="s">
        <v>153</v>
      </c>
      <c r="D22" s="9"/>
      <c r="E22" s="6">
        <f>A22/24</f>
        <v>0.75</v>
      </c>
      <c r="F22" s="1">
        <f>100-(E22*100)</f>
        <v>25</v>
      </c>
      <c r="G22">
        <v>25</v>
      </c>
      <c r="I22">
        <v>18</v>
      </c>
      <c r="J22" s="9" t="s">
        <v>166</v>
      </c>
    </row>
    <row r="23" spans="1:10" ht="13.5">
      <c r="A23" s="7">
        <v>19</v>
      </c>
      <c r="B23" s="9" t="s">
        <v>183</v>
      </c>
      <c r="C23" s="9" t="s">
        <v>182</v>
      </c>
      <c r="D23" s="9" t="s">
        <v>164</v>
      </c>
      <c r="E23" s="6">
        <f>A23/24</f>
        <v>0.7916666666666666</v>
      </c>
      <c r="F23" s="1">
        <f>100-(E23*100)</f>
        <v>20.833333333333343</v>
      </c>
      <c r="G23">
        <v>20.83</v>
      </c>
      <c r="I23">
        <v>19</v>
      </c>
      <c r="J23" s="9" t="s">
        <v>185</v>
      </c>
    </row>
    <row r="24" spans="1:10" ht="13.5">
      <c r="A24" s="7">
        <v>20</v>
      </c>
      <c r="B24" s="9" t="s">
        <v>185</v>
      </c>
      <c r="C24" s="9" t="s">
        <v>153</v>
      </c>
      <c r="D24" s="9"/>
      <c r="E24" s="6">
        <f>A24/24</f>
        <v>0.8333333333333334</v>
      </c>
      <c r="F24" s="1">
        <f>100-(E24*100)</f>
        <v>16.666666666666657</v>
      </c>
      <c r="G24">
        <v>16.67</v>
      </c>
      <c r="I24">
        <v>20</v>
      </c>
      <c r="J24" s="12" t="s">
        <v>186</v>
      </c>
    </row>
    <row r="25" spans="1:10" ht="13.5">
      <c r="A25" s="7">
        <v>21</v>
      </c>
      <c r="B25" s="9" t="s">
        <v>161</v>
      </c>
      <c r="C25" s="9" t="s">
        <v>103</v>
      </c>
      <c r="D25" s="9"/>
      <c r="E25" s="6">
        <f>A25/24</f>
        <v>0.875</v>
      </c>
      <c r="F25" s="1">
        <f>100-(E25*100)</f>
        <v>12.5</v>
      </c>
      <c r="G25">
        <v>12.5</v>
      </c>
      <c r="I25">
        <v>21</v>
      </c>
      <c r="J25" s="9" t="s">
        <v>180</v>
      </c>
    </row>
    <row r="26" spans="1:10" ht="13.5">
      <c r="A26" s="7">
        <v>22</v>
      </c>
      <c r="B26" s="9" t="s">
        <v>187</v>
      </c>
      <c r="C26" s="9" t="s">
        <v>85</v>
      </c>
      <c r="D26" s="9"/>
      <c r="E26" s="6">
        <f>A26/24</f>
        <v>0.9166666666666666</v>
      </c>
      <c r="F26" s="1">
        <f>100-(E26*100)</f>
        <v>8.333333333333343</v>
      </c>
      <c r="G26">
        <v>8.33</v>
      </c>
      <c r="I26">
        <v>22</v>
      </c>
      <c r="J26" s="10" t="s">
        <v>188</v>
      </c>
    </row>
    <row r="27" spans="1:10" ht="13.5">
      <c r="A27" s="7">
        <v>23</v>
      </c>
      <c r="B27" s="9" t="s">
        <v>171</v>
      </c>
      <c r="C27" s="9"/>
      <c r="D27" s="9" t="s">
        <v>164</v>
      </c>
      <c r="E27" s="6">
        <f>A27/24</f>
        <v>0.9583333333333334</v>
      </c>
      <c r="F27" s="1">
        <f>100-(E27*100)</f>
        <v>4.166666666666657</v>
      </c>
      <c r="G27">
        <v>4.17</v>
      </c>
      <c r="I27">
        <v>23</v>
      </c>
      <c r="J27" s="9" t="s">
        <v>189</v>
      </c>
    </row>
    <row r="28" spans="1:10" ht="13.5">
      <c r="A28" s="7">
        <v>24</v>
      </c>
      <c r="B28" s="9" t="s">
        <v>190</v>
      </c>
      <c r="C28" s="9" t="s">
        <v>156</v>
      </c>
      <c r="D28" s="9"/>
      <c r="E28" s="6">
        <f>A28/24</f>
        <v>1</v>
      </c>
      <c r="F28" s="1">
        <f>100-(E28*100)</f>
        <v>0</v>
      </c>
      <c r="G28">
        <v>0</v>
      </c>
      <c r="I28">
        <v>24</v>
      </c>
      <c r="J28" s="10" t="s">
        <v>7</v>
      </c>
    </row>
    <row r="29" spans="1:10" ht="13.5">
      <c r="A29" s="7"/>
      <c r="B29" s="9"/>
      <c r="C29" s="9"/>
      <c r="D29" s="9"/>
      <c r="I29">
        <v>25</v>
      </c>
      <c r="J29" s="9" t="s">
        <v>191</v>
      </c>
    </row>
    <row r="30" spans="1:10" ht="13.5">
      <c r="A30" s="7"/>
      <c r="B30" s="7" t="s">
        <v>192</v>
      </c>
      <c r="C30" s="9"/>
      <c r="D30" s="9"/>
      <c r="I30">
        <v>26</v>
      </c>
      <c r="J30" s="9" t="s">
        <v>187</v>
      </c>
    </row>
    <row r="31" spans="1:10" ht="13.5">
      <c r="A31" s="7"/>
      <c r="B31" s="9"/>
      <c r="C31" s="9"/>
      <c r="D31" s="9"/>
      <c r="I31">
        <v>27</v>
      </c>
      <c r="J31" s="9" t="s">
        <v>181</v>
      </c>
    </row>
    <row r="32" spans="1:10" ht="13.5">
      <c r="A32" s="7">
        <v>1</v>
      </c>
      <c r="B32" s="9" t="s">
        <v>176</v>
      </c>
      <c r="C32" s="9" t="s">
        <v>182</v>
      </c>
      <c r="D32" s="9"/>
      <c r="I32">
        <v>28</v>
      </c>
      <c r="J32" s="9" t="s">
        <v>152</v>
      </c>
    </row>
    <row r="33" spans="1:10" ht="13.5">
      <c r="A33" s="7">
        <v>2</v>
      </c>
      <c r="B33" s="9" t="s">
        <v>193</v>
      </c>
      <c r="C33" s="9"/>
      <c r="D33" s="9"/>
      <c r="I33">
        <v>29</v>
      </c>
      <c r="J33" s="9" t="s">
        <v>179</v>
      </c>
    </row>
    <row r="34" spans="1:10" ht="13.5">
      <c r="A34" s="7">
        <v>3</v>
      </c>
      <c r="B34" s="9" t="s">
        <v>189</v>
      </c>
      <c r="C34" s="9" t="s">
        <v>182</v>
      </c>
      <c r="D34" s="9"/>
      <c r="I34">
        <v>30</v>
      </c>
      <c r="J34" s="9" t="s">
        <v>177</v>
      </c>
    </row>
    <row r="35" spans="1:10" ht="13.5">
      <c r="A35" s="7">
        <v>4</v>
      </c>
      <c r="B35" s="9" t="s">
        <v>191</v>
      </c>
      <c r="C35" s="9" t="s">
        <v>182</v>
      </c>
      <c r="D35" s="9"/>
      <c r="I35">
        <v>31</v>
      </c>
      <c r="J35" s="9" t="s">
        <v>193</v>
      </c>
    </row>
    <row r="36" spans="1:10" ht="13.5">
      <c r="A36" s="7"/>
      <c r="B36" s="9"/>
      <c r="C36" s="9"/>
      <c r="D36" s="9"/>
      <c r="I36">
        <v>32</v>
      </c>
      <c r="J36" s="9" t="s">
        <v>155</v>
      </c>
    </row>
    <row r="37" spans="1:10" ht="13.5">
      <c r="A37" s="7"/>
      <c r="B37" s="7" t="s">
        <v>194</v>
      </c>
      <c r="C37" s="9"/>
      <c r="D37" s="9"/>
      <c r="I37">
        <v>33</v>
      </c>
      <c r="J37" s="9" t="s">
        <v>158</v>
      </c>
    </row>
    <row r="38" spans="1:10" ht="13.5">
      <c r="A38" s="7"/>
      <c r="B38" s="9"/>
      <c r="C38" s="9"/>
      <c r="D38" s="9"/>
      <c r="I38">
        <v>34</v>
      </c>
      <c r="J38" s="9" t="s">
        <v>190</v>
      </c>
    </row>
    <row r="39" spans="1:10" ht="13.5">
      <c r="A39" s="7">
        <v>1</v>
      </c>
      <c r="B39" s="9" t="s">
        <v>195</v>
      </c>
      <c r="C39" s="9" t="s">
        <v>182</v>
      </c>
      <c r="D39" s="9"/>
      <c r="I39">
        <v>35</v>
      </c>
      <c r="J39" s="9" t="s">
        <v>196</v>
      </c>
    </row>
    <row r="40" spans="1:10" ht="13.5">
      <c r="A40" s="7">
        <v>2</v>
      </c>
      <c r="B40" s="9" t="s">
        <v>154</v>
      </c>
      <c r="C40" s="9" t="s">
        <v>182</v>
      </c>
      <c r="D40" s="9"/>
      <c r="I40">
        <v>36</v>
      </c>
      <c r="J40" s="9" t="s">
        <v>195</v>
      </c>
    </row>
    <row r="41" spans="1:10" ht="13.5">
      <c r="A41" s="7">
        <v>3</v>
      </c>
      <c r="B41" s="9" t="s">
        <v>196</v>
      </c>
      <c r="C41" s="9" t="s">
        <v>182</v>
      </c>
      <c r="D41" s="9"/>
      <c r="I41">
        <v>37</v>
      </c>
      <c r="J41" s="9" t="s">
        <v>175</v>
      </c>
    </row>
    <row r="42" spans="1:10" ht="13.5">
      <c r="A42" s="7"/>
      <c r="B42" s="9"/>
      <c r="C42" s="9"/>
      <c r="D42" s="9"/>
      <c r="I42">
        <v>38</v>
      </c>
      <c r="J42" s="9" t="s">
        <v>184</v>
      </c>
    </row>
    <row r="43" spans="9:10" ht="13.5">
      <c r="I43">
        <v>39</v>
      </c>
      <c r="J43" s="9" t="s">
        <v>170</v>
      </c>
    </row>
    <row r="44" spans="9:10" ht="13.5">
      <c r="I44">
        <v>40</v>
      </c>
      <c r="J44" s="10" t="s">
        <v>197</v>
      </c>
    </row>
    <row r="45" spans="1:10" ht="13.5">
      <c r="A45" s="9">
        <v>1</v>
      </c>
      <c r="B45" s="12" t="s">
        <v>186</v>
      </c>
      <c r="C45" s="13" t="s">
        <v>198</v>
      </c>
      <c r="D45" s="13" t="s">
        <v>163</v>
      </c>
      <c r="E45" s="6">
        <f>A45/27</f>
        <v>0.037037037037037035</v>
      </c>
      <c r="F45" s="1">
        <f>100-(E45*100)</f>
        <v>96.29629629629629</v>
      </c>
      <c r="G45">
        <v>96.3</v>
      </c>
      <c r="J45" s="10"/>
    </row>
    <row r="46" spans="1:10" ht="13.5">
      <c r="A46" s="9">
        <v>2</v>
      </c>
      <c r="B46" s="11" t="s">
        <v>157</v>
      </c>
      <c r="C46" s="14" t="s">
        <v>199</v>
      </c>
      <c r="D46" s="14" t="s">
        <v>85</v>
      </c>
      <c r="E46" s="6">
        <f>A46/27</f>
        <v>0.07407407407407407</v>
      </c>
      <c r="F46" s="1">
        <f>100-(E46*100)</f>
        <v>92.5925925925926</v>
      </c>
      <c r="G46">
        <v>92.59</v>
      </c>
      <c r="J46" s="10"/>
    </row>
    <row r="47" spans="1:10" ht="13.5">
      <c r="A47" s="9">
        <v>3</v>
      </c>
      <c r="B47" s="10" t="s">
        <v>7</v>
      </c>
      <c r="C47" s="15" t="s">
        <v>200</v>
      </c>
      <c r="D47" s="15" t="s">
        <v>85</v>
      </c>
      <c r="E47" s="6">
        <f>A47/27</f>
        <v>0.1111111111111111</v>
      </c>
      <c r="F47" s="1">
        <f>100-(E47*100)</f>
        <v>88.88888888888889</v>
      </c>
      <c r="G47">
        <v>88.89</v>
      </c>
      <c r="J47" s="10"/>
    </row>
    <row r="48" spans="1:10" ht="13.5">
      <c r="A48" s="9">
        <v>4</v>
      </c>
      <c r="B48" s="10" t="s">
        <v>197</v>
      </c>
      <c r="C48" s="15" t="s">
        <v>201</v>
      </c>
      <c r="D48" s="15" t="s">
        <v>153</v>
      </c>
      <c r="E48" s="6">
        <f>A48/27</f>
        <v>0.14814814814814814</v>
      </c>
      <c r="F48" s="1">
        <f>100-(E48*100)</f>
        <v>85.18518518518519</v>
      </c>
      <c r="G48">
        <v>85.19</v>
      </c>
      <c r="J48" s="15"/>
    </row>
    <row r="49" spans="1:10" ht="13.5">
      <c r="A49" s="9">
        <v>5</v>
      </c>
      <c r="B49" s="10" t="s">
        <v>202</v>
      </c>
      <c r="C49" s="15" t="s">
        <v>203</v>
      </c>
      <c r="D49" s="15" t="s">
        <v>103</v>
      </c>
      <c r="E49" s="6">
        <f>A49/27</f>
        <v>0.18518518518518517</v>
      </c>
      <c r="F49" s="1">
        <f>100-(E49*100)</f>
        <v>81.48148148148148</v>
      </c>
      <c r="G49">
        <v>81.48</v>
      </c>
      <c r="J49" s="10"/>
    </row>
    <row r="50" spans="1:10" ht="13.5">
      <c r="A50" s="9">
        <v>6</v>
      </c>
      <c r="B50" s="10" t="s">
        <v>44</v>
      </c>
      <c r="C50" s="15" t="s">
        <v>204</v>
      </c>
      <c r="D50" s="15" t="s">
        <v>153</v>
      </c>
      <c r="E50" s="6">
        <f>A50/27</f>
        <v>0.2222222222222222</v>
      </c>
      <c r="F50" s="1">
        <f>100-(E50*100)</f>
        <v>77.77777777777777</v>
      </c>
      <c r="G50">
        <v>77.78</v>
      </c>
      <c r="J50" s="10"/>
    </row>
    <row r="51" spans="1:10" ht="13.5">
      <c r="A51" s="9">
        <v>7</v>
      </c>
      <c r="B51" s="10" t="s">
        <v>174</v>
      </c>
      <c r="C51" s="15"/>
      <c r="D51" s="15" t="s">
        <v>163</v>
      </c>
      <c r="E51" s="6">
        <f>A51/27</f>
        <v>0.25925925925925924</v>
      </c>
      <c r="F51" s="1">
        <f>100-(E51*100)</f>
        <v>74.07407407407408</v>
      </c>
      <c r="G51">
        <v>74.07</v>
      </c>
      <c r="J51" s="10"/>
    </row>
    <row r="52" spans="1:10" ht="13.5">
      <c r="A52" s="9">
        <v>8</v>
      </c>
      <c r="B52" s="10" t="s">
        <v>24</v>
      </c>
      <c r="C52" s="15" t="s">
        <v>205</v>
      </c>
      <c r="D52" s="15" t="s">
        <v>85</v>
      </c>
      <c r="E52" s="6">
        <f>A52/27</f>
        <v>0.2962962962962963</v>
      </c>
      <c r="F52" s="1">
        <f>100-(E52*100)</f>
        <v>70.37037037037038</v>
      </c>
      <c r="G52">
        <v>70.37</v>
      </c>
      <c r="J52" s="9"/>
    </row>
    <row r="53" spans="1:10" ht="13.5">
      <c r="A53" s="9">
        <v>9</v>
      </c>
      <c r="B53" s="10" t="s">
        <v>206</v>
      </c>
      <c r="C53" s="15" t="s">
        <v>207</v>
      </c>
      <c r="D53" s="15" t="s">
        <v>153</v>
      </c>
      <c r="E53" s="6">
        <f>A53/27</f>
        <v>0.3333333333333333</v>
      </c>
      <c r="F53" s="1">
        <f>100-(E53*100)</f>
        <v>66.66666666666667</v>
      </c>
      <c r="G53">
        <v>66.67</v>
      </c>
      <c r="J53" s="10"/>
    </row>
    <row r="54" spans="1:10" ht="13.5">
      <c r="A54" s="9">
        <v>10</v>
      </c>
      <c r="B54" s="15" t="s">
        <v>162</v>
      </c>
      <c r="C54" s="15" t="s">
        <v>162</v>
      </c>
      <c r="D54" s="15" t="s">
        <v>163</v>
      </c>
      <c r="E54" s="6">
        <f>A54/27</f>
        <v>0.37037037037037035</v>
      </c>
      <c r="F54" s="1">
        <f>100-(E54*100)</f>
        <v>62.96296296296296</v>
      </c>
      <c r="G54">
        <v>62.96</v>
      </c>
      <c r="J54" s="10"/>
    </row>
    <row r="55" spans="1:10" ht="13.5">
      <c r="A55" s="9">
        <v>11</v>
      </c>
      <c r="B55" s="10" t="s">
        <v>34</v>
      </c>
      <c r="C55" s="15" t="s">
        <v>208</v>
      </c>
      <c r="D55" s="15" t="s">
        <v>209</v>
      </c>
      <c r="E55" s="6">
        <f>A55/27</f>
        <v>0.4074074074074074</v>
      </c>
      <c r="F55" s="1">
        <f>100-(E55*100)</f>
        <v>59.25925925925926</v>
      </c>
      <c r="G55">
        <v>59.26</v>
      </c>
      <c r="J55" s="10"/>
    </row>
    <row r="56" spans="1:10" ht="13.5">
      <c r="A56" s="9">
        <v>12</v>
      </c>
      <c r="B56" s="10" t="s">
        <v>178</v>
      </c>
      <c r="C56" s="15" t="s">
        <v>210</v>
      </c>
      <c r="D56" s="15" t="s">
        <v>182</v>
      </c>
      <c r="E56" s="6">
        <f>A56/27</f>
        <v>0.4444444444444444</v>
      </c>
      <c r="F56" s="1">
        <f>100-(E56*100)</f>
        <v>55.55555555555556</v>
      </c>
      <c r="G56">
        <v>55.56</v>
      </c>
      <c r="J56" s="10"/>
    </row>
    <row r="57" spans="1:10" ht="13.5">
      <c r="A57" s="9">
        <v>13</v>
      </c>
      <c r="B57" s="10" t="s">
        <v>167</v>
      </c>
      <c r="C57" s="15" t="s">
        <v>211</v>
      </c>
      <c r="D57" s="15" t="s">
        <v>182</v>
      </c>
      <c r="E57" s="6">
        <f>A57/27</f>
        <v>0.48148148148148145</v>
      </c>
      <c r="F57" s="1">
        <f>100-(E57*100)</f>
        <v>51.851851851851855</v>
      </c>
      <c r="G57">
        <v>51.85</v>
      </c>
      <c r="J57" s="10"/>
    </row>
    <row r="58" spans="1:10" ht="13.5">
      <c r="A58" s="9">
        <v>14</v>
      </c>
      <c r="B58" s="10" t="s">
        <v>42</v>
      </c>
      <c r="C58" s="15" t="s">
        <v>212</v>
      </c>
      <c r="D58" s="15" t="s">
        <v>153</v>
      </c>
      <c r="E58" s="6">
        <f>A58/27</f>
        <v>0.5185185185185185</v>
      </c>
      <c r="F58" s="1">
        <f>100-(E58*100)</f>
        <v>48.14814814814815</v>
      </c>
      <c r="G58">
        <v>48.15</v>
      </c>
      <c r="J58" s="10"/>
    </row>
    <row r="59" spans="1:10" ht="13.5">
      <c r="A59" s="9">
        <v>15</v>
      </c>
      <c r="B59" s="10" t="s">
        <v>173</v>
      </c>
      <c r="C59" s="15"/>
      <c r="D59" s="15" t="s">
        <v>163</v>
      </c>
      <c r="E59" s="6">
        <f>A59/27</f>
        <v>0.5555555555555556</v>
      </c>
      <c r="F59" s="1">
        <f>100-(E59*100)</f>
        <v>44.44444444444444</v>
      </c>
      <c r="G59">
        <v>44.44</v>
      </c>
      <c r="J59" s="10"/>
    </row>
    <row r="60" spans="1:10" ht="13.5">
      <c r="A60" s="9">
        <v>16</v>
      </c>
      <c r="B60" s="10" t="s">
        <v>213</v>
      </c>
      <c r="C60" s="15" t="s">
        <v>214</v>
      </c>
      <c r="D60" s="15" t="s">
        <v>182</v>
      </c>
      <c r="E60" s="6">
        <f>A60/27</f>
        <v>0.5925925925925926</v>
      </c>
      <c r="F60" s="1">
        <f>100-(E60*100)</f>
        <v>40.74074074074075</v>
      </c>
      <c r="G60">
        <v>40.74</v>
      </c>
      <c r="J60" s="10"/>
    </row>
    <row r="61" spans="1:10" ht="13.5">
      <c r="A61" s="9">
        <v>17</v>
      </c>
      <c r="B61" s="10" t="s">
        <v>22</v>
      </c>
      <c r="C61" s="15" t="s">
        <v>215</v>
      </c>
      <c r="D61" s="15" t="s">
        <v>153</v>
      </c>
      <c r="E61" s="6">
        <f>A61/27</f>
        <v>0.6296296296296297</v>
      </c>
      <c r="F61" s="1">
        <f>100-(E61*100)</f>
        <v>37.03703703703704</v>
      </c>
      <c r="G61">
        <v>37.04</v>
      </c>
      <c r="J61" s="10"/>
    </row>
    <row r="62" spans="1:10" ht="13.5">
      <c r="A62" s="9">
        <v>18</v>
      </c>
      <c r="B62" s="10" t="s">
        <v>216</v>
      </c>
      <c r="C62" s="15" t="s">
        <v>217</v>
      </c>
      <c r="D62" s="15" t="s">
        <v>156</v>
      </c>
      <c r="E62" s="6">
        <f>A62/27</f>
        <v>0.6666666666666666</v>
      </c>
      <c r="F62" s="1">
        <f>100-(E62*100)</f>
        <v>33.33333333333334</v>
      </c>
      <c r="G62">
        <v>33.33</v>
      </c>
      <c r="J62" s="10"/>
    </row>
    <row r="63" spans="1:10" ht="13.5">
      <c r="A63" s="9">
        <v>19</v>
      </c>
      <c r="B63" s="10" t="s">
        <v>188</v>
      </c>
      <c r="C63" s="15"/>
      <c r="D63" s="15" t="s">
        <v>163</v>
      </c>
      <c r="E63" s="6">
        <f>A63/27</f>
        <v>0.7037037037037037</v>
      </c>
      <c r="F63" s="1">
        <f>100-(E63*100)</f>
        <v>29.629629629629633</v>
      </c>
      <c r="G63">
        <v>29.63</v>
      </c>
      <c r="J63" s="10"/>
    </row>
    <row r="64" spans="1:7" ht="13.5">
      <c r="A64" s="9">
        <v>20</v>
      </c>
      <c r="B64" s="10" t="s">
        <v>218</v>
      </c>
      <c r="C64" s="15" t="s">
        <v>219</v>
      </c>
      <c r="D64" s="15" t="s">
        <v>220</v>
      </c>
      <c r="E64" s="6">
        <f>A64/27</f>
        <v>0.7407407407407407</v>
      </c>
      <c r="F64" s="1">
        <f>100-(E64*100)</f>
        <v>25.925925925925924</v>
      </c>
      <c r="G64">
        <v>25.93</v>
      </c>
    </row>
    <row r="65" spans="1:7" ht="13.5">
      <c r="A65" s="9">
        <v>21</v>
      </c>
      <c r="B65" s="10" t="s">
        <v>39</v>
      </c>
      <c r="C65" s="15" t="s">
        <v>221</v>
      </c>
      <c r="D65" s="15" t="s">
        <v>85</v>
      </c>
      <c r="E65" s="6">
        <f>A65/27</f>
        <v>0.7777777777777778</v>
      </c>
      <c r="F65" s="1">
        <f>100-(E65*100)</f>
        <v>22.222222222222214</v>
      </c>
      <c r="G65">
        <v>22.22</v>
      </c>
    </row>
    <row r="66" spans="1:7" ht="13.5">
      <c r="A66" s="9">
        <v>22</v>
      </c>
      <c r="B66" s="10" t="s">
        <v>222</v>
      </c>
      <c r="C66" s="15" t="s">
        <v>223</v>
      </c>
      <c r="D66" s="15" t="s">
        <v>103</v>
      </c>
      <c r="E66" s="6">
        <f>A66/27</f>
        <v>0.8148148148148148</v>
      </c>
      <c r="F66" s="1">
        <f>100-(E66*100)</f>
        <v>18.51851851851852</v>
      </c>
      <c r="G66">
        <v>18.52</v>
      </c>
    </row>
    <row r="67" spans="1:7" ht="13.5">
      <c r="A67" s="9">
        <v>23</v>
      </c>
      <c r="B67" s="10" t="s">
        <v>65</v>
      </c>
      <c r="C67" s="15" t="s">
        <v>224</v>
      </c>
      <c r="D67" s="15" t="s">
        <v>153</v>
      </c>
      <c r="E67" s="6">
        <f>A67/27</f>
        <v>0.8518518518518519</v>
      </c>
      <c r="F67" s="1">
        <f>100-(E67*100)</f>
        <v>14.81481481481481</v>
      </c>
      <c r="G67">
        <v>14.81</v>
      </c>
    </row>
    <row r="68" spans="1:7" ht="13.5">
      <c r="A68" s="9">
        <v>24</v>
      </c>
      <c r="B68" s="10" t="s">
        <v>225</v>
      </c>
      <c r="C68" s="15" t="s">
        <v>205</v>
      </c>
      <c r="D68" s="15" t="s">
        <v>153</v>
      </c>
      <c r="E68" s="6">
        <f>A68/27</f>
        <v>0.8888888888888888</v>
      </c>
      <c r="F68" s="1">
        <f>100-(E68*100)</f>
        <v>11.111111111111114</v>
      </c>
      <c r="G68">
        <v>11.11</v>
      </c>
    </row>
    <row r="69" spans="1:7" ht="13.5">
      <c r="A69" s="9">
        <v>25</v>
      </c>
      <c r="B69" s="10" t="s">
        <v>226</v>
      </c>
      <c r="C69" s="15" t="s">
        <v>227</v>
      </c>
      <c r="D69" s="15" t="s">
        <v>156</v>
      </c>
      <c r="E69" s="6">
        <f>A69/27</f>
        <v>0.9259259259259259</v>
      </c>
      <c r="F69" s="1">
        <f>100-(E69*100)</f>
        <v>7.407407407407405</v>
      </c>
      <c r="G69">
        <v>7.41</v>
      </c>
    </row>
    <row r="70" spans="1:7" ht="13.5">
      <c r="A70" s="9">
        <v>26</v>
      </c>
      <c r="B70" s="10" t="s">
        <v>228</v>
      </c>
      <c r="C70" s="15" t="s">
        <v>207</v>
      </c>
      <c r="D70" s="15" t="s">
        <v>153</v>
      </c>
      <c r="E70" s="6">
        <f>A70/27</f>
        <v>0.9629629629629629</v>
      </c>
      <c r="F70" s="1">
        <f>100-(E70*100)</f>
        <v>3.7037037037037095</v>
      </c>
      <c r="G70">
        <v>3.7</v>
      </c>
    </row>
    <row r="71" spans="1:7" ht="13.5">
      <c r="A71" s="9">
        <v>27</v>
      </c>
      <c r="B71" s="10" t="s">
        <v>229</v>
      </c>
      <c r="C71" s="15" t="s">
        <v>230</v>
      </c>
      <c r="D71" s="15" t="s">
        <v>85</v>
      </c>
      <c r="E71" s="6">
        <f>A71/27</f>
        <v>1</v>
      </c>
      <c r="F71" s="1">
        <f>100-(E71*100)</f>
        <v>0</v>
      </c>
      <c r="G71">
        <v>0</v>
      </c>
    </row>
    <row r="72" spans="1:4" ht="13.5">
      <c r="A72" s="9"/>
      <c r="B72" s="10"/>
      <c r="C72" s="15"/>
      <c r="D72" s="15"/>
    </row>
    <row r="73" spans="1:4" ht="13.5">
      <c r="A73" s="9"/>
      <c r="B73" s="10" t="s">
        <v>231</v>
      </c>
      <c r="C73" s="15" t="s">
        <v>232</v>
      </c>
      <c r="D73" s="15" t="s">
        <v>182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74">
      <selection activeCell="N96" sqref="N96"/>
    </sheetView>
  </sheetViews>
  <sheetFormatPr defaultColWidth="12.57421875" defaultRowHeight="12.75"/>
  <cols>
    <col min="1" max="1" width="4.140625" style="0" customWidth="1"/>
    <col min="2" max="2" width="17.57421875" style="0" customWidth="1"/>
    <col min="3" max="3" width="16.140625" style="0" customWidth="1"/>
    <col min="4" max="4" width="8.00390625" style="16" customWidth="1"/>
    <col min="5" max="5" width="7.7109375" style="16" customWidth="1"/>
    <col min="6" max="6" width="6.8515625" style="16" customWidth="1"/>
    <col min="7" max="7" width="6.421875" style="16" customWidth="1"/>
    <col min="8" max="9" width="7.140625" style="16" customWidth="1"/>
    <col min="10" max="10" width="8.00390625" style="16" customWidth="1"/>
    <col min="11" max="11" width="8.140625" style="16" customWidth="1"/>
    <col min="12" max="12" width="11.57421875" style="17" customWidth="1"/>
    <col min="13" max="13" width="11.57421875" style="18" customWidth="1"/>
    <col min="14" max="14" width="11.57421875" style="19" customWidth="1"/>
    <col min="15" max="16384" width="11.57421875" style="0" customWidth="1"/>
  </cols>
  <sheetData>
    <row r="1" ht="12.75">
      <c r="D1"/>
    </row>
    <row r="2" spans="4:14" ht="12.75">
      <c r="D2" s="20" t="s">
        <v>233</v>
      </c>
      <c r="E2" s="20"/>
      <c r="F2" s="20" t="s">
        <v>234</v>
      </c>
      <c r="G2" s="20"/>
      <c r="H2" s="20" t="s">
        <v>235</v>
      </c>
      <c r="I2" s="20"/>
      <c r="J2" s="20" t="s">
        <v>236</v>
      </c>
      <c r="K2" s="20"/>
      <c r="L2" s="17" t="s">
        <v>237</v>
      </c>
      <c r="M2" s="18" t="s">
        <v>238</v>
      </c>
      <c r="N2" s="19" t="s">
        <v>239</v>
      </c>
    </row>
    <row r="3" spans="2:11" ht="12.75">
      <c r="B3" t="s">
        <v>80</v>
      </c>
      <c r="C3" t="s">
        <v>240</v>
      </c>
      <c r="D3" s="16" t="s">
        <v>241</v>
      </c>
      <c r="E3" s="16" t="s">
        <v>242</v>
      </c>
      <c r="F3" s="16" t="s">
        <v>243</v>
      </c>
      <c r="G3" s="16" t="s">
        <v>244</v>
      </c>
      <c r="H3" s="16" t="s">
        <v>245</v>
      </c>
      <c r="I3" s="16" t="s">
        <v>246</v>
      </c>
      <c r="J3" s="16" t="s">
        <v>247</v>
      </c>
      <c r="K3" s="16" t="s">
        <v>248</v>
      </c>
    </row>
    <row r="4" spans="1:14" ht="12.75">
      <c r="A4">
        <v>1</v>
      </c>
      <c r="B4" t="s">
        <v>118</v>
      </c>
      <c r="H4" s="21">
        <v>28.57</v>
      </c>
      <c r="I4" s="22">
        <v>0</v>
      </c>
      <c r="L4" s="17">
        <f>I4</f>
        <v>0</v>
      </c>
      <c r="M4" s="18">
        <f>H4</f>
        <v>28.57</v>
      </c>
      <c r="N4" s="19">
        <f>L4+M4</f>
        <v>28.57</v>
      </c>
    </row>
    <row r="5" spans="1:14" ht="12.75">
      <c r="A5">
        <v>2</v>
      </c>
      <c r="B5" t="s">
        <v>249</v>
      </c>
      <c r="C5" t="s">
        <v>236</v>
      </c>
      <c r="D5" s="23">
        <v>91.18</v>
      </c>
      <c r="E5" s="24">
        <v>66.67</v>
      </c>
      <c r="L5" s="17">
        <f>E5</f>
        <v>66.67</v>
      </c>
      <c r="M5" s="18">
        <f>D5</f>
        <v>91.18</v>
      </c>
      <c r="N5" s="19">
        <f>L5+M5</f>
        <v>157.85000000000002</v>
      </c>
    </row>
    <row r="6" spans="1:14" ht="12.75">
      <c r="A6">
        <v>3</v>
      </c>
      <c r="B6" t="s">
        <v>120</v>
      </c>
      <c r="I6" s="22">
        <v>66.67</v>
      </c>
      <c r="L6" s="17">
        <f>I6</f>
        <v>66.67</v>
      </c>
      <c r="M6" s="25"/>
      <c r="N6" s="19">
        <f>L6+M6</f>
        <v>66.67</v>
      </c>
    </row>
    <row r="7" spans="1:14" ht="12.75">
      <c r="A7">
        <v>4</v>
      </c>
      <c r="B7" t="s">
        <v>122</v>
      </c>
      <c r="C7" t="s">
        <v>132</v>
      </c>
      <c r="H7" s="21">
        <v>57.14</v>
      </c>
      <c r="I7" s="22">
        <v>62.96</v>
      </c>
      <c r="L7" s="17">
        <f>I7</f>
        <v>62.96</v>
      </c>
      <c r="M7" s="18">
        <f>H7</f>
        <v>57.14</v>
      </c>
      <c r="N7" s="19">
        <f>L7+M7</f>
        <v>120.1</v>
      </c>
    </row>
    <row r="8" spans="1:14" ht="12.75">
      <c r="A8">
        <v>5</v>
      </c>
      <c r="B8" t="s">
        <v>125</v>
      </c>
      <c r="H8" s="21">
        <v>46.43</v>
      </c>
      <c r="L8" s="25"/>
      <c r="M8" s="18">
        <f>H8</f>
        <v>46.43</v>
      </c>
      <c r="N8" s="19">
        <f>L8+M8</f>
        <v>46.43</v>
      </c>
    </row>
    <row r="9" spans="1:14" ht="12.75">
      <c r="A9">
        <v>6</v>
      </c>
      <c r="B9" t="s">
        <v>126</v>
      </c>
      <c r="H9" s="21">
        <v>35.71</v>
      </c>
      <c r="L9" s="25"/>
      <c r="M9" s="18">
        <f>H9</f>
        <v>35.71</v>
      </c>
      <c r="N9" s="19">
        <f>L9+M9</f>
        <v>35.71</v>
      </c>
    </row>
    <row r="10" spans="1:14" ht="12.75">
      <c r="A10">
        <v>7</v>
      </c>
      <c r="B10" t="s">
        <v>250</v>
      </c>
      <c r="C10" t="s">
        <v>10</v>
      </c>
      <c r="D10" s="23">
        <v>23.53</v>
      </c>
      <c r="E10" s="24">
        <v>30.56</v>
      </c>
      <c r="L10" s="17">
        <f>E10</f>
        <v>30.56</v>
      </c>
      <c r="M10" s="18">
        <f>D10</f>
        <v>23.53</v>
      </c>
      <c r="N10" s="19">
        <f>L10+M10</f>
        <v>54.09</v>
      </c>
    </row>
    <row r="11" spans="1:14" ht="12.75">
      <c r="A11">
        <v>8</v>
      </c>
      <c r="B11" t="s">
        <v>119</v>
      </c>
      <c r="C11" t="s">
        <v>83</v>
      </c>
      <c r="D11" s="26">
        <v>67.65</v>
      </c>
      <c r="E11" s="27">
        <v>86.11</v>
      </c>
      <c r="F11" s="28">
        <v>92.31</v>
      </c>
      <c r="G11" s="27">
        <v>83.33</v>
      </c>
      <c r="H11" s="28">
        <v>82.14</v>
      </c>
      <c r="I11" s="29">
        <v>92.59</v>
      </c>
      <c r="L11" s="17">
        <f>I11+G11+E11</f>
        <v>262.03000000000003</v>
      </c>
      <c r="M11" s="18">
        <f>D11+F11+H11</f>
        <v>242.10000000000002</v>
      </c>
      <c r="N11" s="19">
        <f>L11+M11</f>
        <v>504.13000000000005</v>
      </c>
    </row>
    <row r="12" spans="1:14" ht="12.75">
      <c r="A12">
        <v>9</v>
      </c>
      <c r="B12" t="s">
        <v>251</v>
      </c>
      <c r="C12" t="s">
        <v>3</v>
      </c>
      <c r="D12" s="23">
        <v>97.06</v>
      </c>
      <c r="E12" s="24">
        <v>97.22</v>
      </c>
      <c r="L12" s="17">
        <f>E12</f>
        <v>97.22</v>
      </c>
      <c r="M12" s="18">
        <f>D12</f>
        <v>97.06</v>
      </c>
      <c r="N12" s="19">
        <f>L12+M12</f>
        <v>194.28</v>
      </c>
    </row>
    <row r="13" spans="1:14" ht="12.75">
      <c r="A13">
        <v>10</v>
      </c>
      <c r="B13" t="s">
        <v>128</v>
      </c>
      <c r="C13" t="s">
        <v>129</v>
      </c>
      <c r="D13" s="23">
        <v>76.47</v>
      </c>
      <c r="E13" s="24">
        <v>41.67</v>
      </c>
      <c r="H13" s="21">
        <v>39.29</v>
      </c>
      <c r="I13" s="22">
        <v>74.07</v>
      </c>
      <c r="L13" s="17">
        <f>I13+E13</f>
        <v>115.74</v>
      </c>
      <c r="M13" s="18">
        <f>H13+D13</f>
        <v>115.75999999999999</v>
      </c>
      <c r="N13" s="19">
        <f>L13+M13</f>
        <v>231.5</v>
      </c>
    </row>
    <row r="14" spans="1:14" ht="12.75">
      <c r="A14">
        <v>11</v>
      </c>
      <c r="B14" t="s">
        <v>81</v>
      </c>
      <c r="C14" t="s">
        <v>3</v>
      </c>
      <c r="F14" s="21">
        <v>96.15</v>
      </c>
      <c r="L14" s="25"/>
      <c r="M14" s="18">
        <f>+F14</f>
        <v>96.15</v>
      </c>
      <c r="N14" s="19">
        <f>L14+M14</f>
        <v>96.15</v>
      </c>
    </row>
    <row r="15" spans="1:14" ht="13.5">
      <c r="A15">
        <v>12</v>
      </c>
      <c r="B15" s="30" t="s">
        <v>252</v>
      </c>
      <c r="C15" t="s">
        <v>85</v>
      </c>
      <c r="K15" s="22">
        <v>92.59</v>
      </c>
      <c r="L15" s="17">
        <f>K15</f>
        <v>92.59</v>
      </c>
      <c r="M15" s="25"/>
      <c r="N15" s="19">
        <f>L15+M15</f>
        <v>92.59</v>
      </c>
    </row>
    <row r="16" spans="1:14" ht="13.5">
      <c r="A16">
        <v>13</v>
      </c>
      <c r="B16" s="9" t="s">
        <v>253</v>
      </c>
      <c r="C16" s="9" t="s">
        <v>168</v>
      </c>
      <c r="J16" s="21">
        <v>70.83</v>
      </c>
      <c r="L16" s="17">
        <f>J16</f>
        <v>70.83</v>
      </c>
      <c r="M16" s="25"/>
      <c r="N16" s="19">
        <f>L16+M16</f>
        <v>70.83</v>
      </c>
    </row>
    <row r="17" spans="1:14" ht="13.5">
      <c r="A17">
        <v>14</v>
      </c>
      <c r="B17" s="9" t="s">
        <v>254</v>
      </c>
      <c r="C17" s="9" t="s">
        <v>103</v>
      </c>
      <c r="F17" s="21">
        <v>7.69</v>
      </c>
      <c r="G17" s="24">
        <v>16.67</v>
      </c>
      <c r="J17" s="21">
        <v>12.5</v>
      </c>
      <c r="K17" s="22">
        <v>18.52</v>
      </c>
      <c r="L17" s="17">
        <f>G17+K17</f>
        <v>35.19</v>
      </c>
      <c r="M17" s="18">
        <f>F17+J17</f>
        <v>20.19</v>
      </c>
      <c r="N17" s="19">
        <f>L17+M17</f>
        <v>55.379999999999995</v>
      </c>
    </row>
    <row r="18" spans="1:14" ht="13.5">
      <c r="A18">
        <v>15</v>
      </c>
      <c r="B18" s="9" t="s">
        <v>255</v>
      </c>
      <c r="C18" s="9" t="s">
        <v>153</v>
      </c>
      <c r="D18" s="23">
        <v>11.76</v>
      </c>
      <c r="E18" s="24">
        <v>11.11</v>
      </c>
      <c r="J18" s="21">
        <v>58.33</v>
      </c>
      <c r="K18" s="22">
        <v>37.04</v>
      </c>
      <c r="L18" s="17">
        <f>K18+E18</f>
        <v>48.15</v>
      </c>
      <c r="M18" s="18">
        <f>J18+D18</f>
        <v>70.09</v>
      </c>
      <c r="N18" s="19">
        <f>L18+M18</f>
        <v>118.24000000000001</v>
      </c>
    </row>
    <row r="19" spans="1:14" ht="12.75">
      <c r="A19">
        <v>16</v>
      </c>
      <c r="B19" t="s">
        <v>130</v>
      </c>
      <c r="C19" t="s">
        <v>132</v>
      </c>
      <c r="H19" s="21">
        <v>64.29</v>
      </c>
      <c r="I19" s="22">
        <v>18.52</v>
      </c>
      <c r="L19" s="17">
        <f>I19</f>
        <v>18.52</v>
      </c>
      <c r="M19" s="18">
        <f>H19</f>
        <v>64.29</v>
      </c>
      <c r="N19" s="19">
        <f>L19+M19</f>
        <v>82.81</v>
      </c>
    </row>
    <row r="20" spans="1:14" ht="13.5">
      <c r="A20">
        <v>17</v>
      </c>
      <c r="B20" s="30" t="s">
        <v>256</v>
      </c>
      <c r="C20" t="s">
        <v>236</v>
      </c>
      <c r="K20" s="22">
        <v>51.85</v>
      </c>
      <c r="L20" s="17">
        <f>K20</f>
        <v>51.85</v>
      </c>
      <c r="M20" s="25"/>
      <c r="N20" s="19">
        <f>L20+M20</f>
        <v>51.85</v>
      </c>
    </row>
    <row r="21" spans="1:14" ht="12.75">
      <c r="A21">
        <v>18</v>
      </c>
      <c r="B21" t="s">
        <v>131</v>
      </c>
      <c r="C21" t="s">
        <v>124</v>
      </c>
      <c r="H21" s="21">
        <v>14.29</v>
      </c>
      <c r="I21" s="22">
        <v>7.41</v>
      </c>
      <c r="J21" s="21">
        <v>33.33</v>
      </c>
      <c r="L21" s="17">
        <f>I21</f>
        <v>7.41</v>
      </c>
      <c r="M21" s="18">
        <f>H21+J21</f>
        <v>47.62</v>
      </c>
      <c r="N21" s="19">
        <f>L21+M21</f>
        <v>55.03</v>
      </c>
    </row>
    <row r="22" spans="1:14" ht="13.5">
      <c r="A22">
        <v>19</v>
      </c>
      <c r="B22" s="9" t="s">
        <v>257</v>
      </c>
      <c r="C22" s="9" t="s">
        <v>124</v>
      </c>
      <c r="J22" s="21">
        <v>4.17</v>
      </c>
      <c r="L22" s="25"/>
      <c r="M22" s="18">
        <f>J22</f>
        <v>4.17</v>
      </c>
      <c r="N22" s="19">
        <f>L22+M22</f>
        <v>4.17</v>
      </c>
    </row>
    <row r="23" spans="1:14" ht="13.5">
      <c r="A23">
        <v>20</v>
      </c>
      <c r="B23" s="30" t="s">
        <v>173</v>
      </c>
      <c r="C23" t="s">
        <v>258</v>
      </c>
      <c r="K23" s="22">
        <v>44.44</v>
      </c>
      <c r="L23" s="17">
        <f>K23</f>
        <v>44.44</v>
      </c>
      <c r="M23" s="25"/>
      <c r="N23" s="19">
        <f>L23+M23</f>
        <v>44.44</v>
      </c>
    </row>
    <row r="24" spans="1:14" ht="13.5">
      <c r="A24">
        <v>21</v>
      </c>
      <c r="B24" s="30" t="s">
        <v>174</v>
      </c>
      <c r="C24" t="s">
        <v>258</v>
      </c>
      <c r="K24" s="22">
        <v>74.07</v>
      </c>
      <c r="L24" s="17">
        <f>K24</f>
        <v>74.07</v>
      </c>
      <c r="M24" s="25"/>
      <c r="N24" s="19">
        <f>L24+M24</f>
        <v>74.07</v>
      </c>
    </row>
    <row r="25" spans="1:14" ht="12.75">
      <c r="A25">
        <v>22</v>
      </c>
      <c r="B25" t="s">
        <v>88</v>
      </c>
      <c r="C25" t="s">
        <v>6</v>
      </c>
      <c r="F25" s="21">
        <v>30.77</v>
      </c>
      <c r="L25" s="25"/>
      <c r="M25" s="18">
        <f>F25</f>
        <v>30.77</v>
      </c>
      <c r="N25" s="19">
        <f>L25+M25</f>
        <v>30.77</v>
      </c>
    </row>
    <row r="26" spans="1:14" ht="12.75">
      <c r="A26">
        <v>23</v>
      </c>
      <c r="B26" t="s">
        <v>133</v>
      </c>
      <c r="H26" s="21">
        <v>10.71</v>
      </c>
      <c r="L26" s="25"/>
      <c r="M26" s="18">
        <f>H26</f>
        <v>10.71</v>
      </c>
      <c r="N26" s="19">
        <f>L26+M26</f>
        <v>10.71</v>
      </c>
    </row>
    <row r="27" spans="1:14" ht="12.75">
      <c r="A27">
        <v>24</v>
      </c>
      <c r="B27" s="31" t="s">
        <v>259</v>
      </c>
      <c r="C27" t="s">
        <v>17</v>
      </c>
      <c r="E27" s="24">
        <v>75</v>
      </c>
      <c r="L27" s="17">
        <f>E27</f>
        <v>75</v>
      </c>
      <c r="M27" s="25"/>
      <c r="N27" s="19">
        <f>L27+M27</f>
        <v>75</v>
      </c>
    </row>
    <row r="28" spans="1:14" ht="12.75">
      <c r="A28">
        <v>25</v>
      </c>
      <c r="B28" t="s">
        <v>89</v>
      </c>
      <c r="C28" t="s">
        <v>90</v>
      </c>
      <c r="F28" s="21">
        <v>80.77</v>
      </c>
      <c r="G28" s="24">
        <v>75</v>
      </c>
      <c r="L28" s="17">
        <f>G28</f>
        <v>75</v>
      </c>
      <c r="M28" s="18">
        <f>F28</f>
        <v>80.77</v>
      </c>
      <c r="N28" s="19">
        <f>L28+M28</f>
        <v>155.76999999999998</v>
      </c>
    </row>
    <row r="29" spans="1:14" ht="13.5">
      <c r="A29">
        <v>26</v>
      </c>
      <c r="B29" s="9" t="s">
        <v>260</v>
      </c>
      <c r="C29" s="9" t="s">
        <v>182</v>
      </c>
      <c r="J29" s="21">
        <v>29.17</v>
      </c>
      <c r="L29" s="25"/>
      <c r="M29" s="18">
        <f>J29</f>
        <v>29.17</v>
      </c>
      <c r="N29" s="19">
        <f>L29+M29</f>
        <v>29.17</v>
      </c>
    </row>
    <row r="30" spans="1:14" ht="13.5">
      <c r="A30">
        <v>27</v>
      </c>
      <c r="B30" s="30" t="s">
        <v>178</v>
      </c>
      <c r="K30" s="22">
        <v>55.56</v>
      </c>
      <c r="L30" s="17">
        <f>K30</f>
        <v>55.56</v>
      </c>
      <c r="M30" s="25"/>
      <c r="N30" s="19">
        <f>L30+M30</f>
        <v>55.56</v>
      </c>
    </row>
    <row r="31" spans="1:14" ht="12.75">
      <c r="A31">
        <v>28</v>
      </c>
      <c r="B31" t="s">
        <v>261</v>
      </c>
      <c r="C31" t="s">
        <v>23</v>
      </c>
      <c r="D31" s="23">
        <v>26.47</v>
      </c>
      <c r="L31" s="25"/>
      <c r="M31" s="18">
        <f>D31</f>
        <v>26.47</v>
      </c>
      <c r="N31" s="19">
        <f>L31+M31</f>
        <v>26.47</v>
      </c>
    </row>
    <row r="32" spans="1:14" ht="12.75">
      <c r="A32">
        <v>29</v>
      </c>
      <c r="B32" t="s">
        <v>135</v>
      </c>
      <c r="C32" t="s">
        <v>124</v>
      </c>
      <c r="H32" s="21">
        <v>0</v>
      </c>
      <c r="L32" s="25"/>
      <c r="M32" s="18">
        <f>H32</f>
        <v>0</v>
      </c>
      <c r="N32" s="19">
        <f>L32+M32</f>
        <v>0</v>
      </c>
    </row>
    <row r="33" spans="1:14" ht="12.75">
      <c r="A33">
        <v>30</v>
      </c>
      <c r="B33" t="s">
        <v>92</v>
      </c>
      <c r="C33" t="s">
        <v>85</v>
      </c>
      <c r="D33" s="23">
        <v>5.88</v>
      </c>
      <c r="E33" s="24">
        <v>22.22</v>
      </c>
      <c r="F33" s="22">
        <v>19.23</v>
      </c>
      <c r="L33" s="17">
        <f>E33</f>
        <v>22.22</v>
      </c>
      <c r="M33" s="18">
        <f>F33+D33</f>
        <v>25.11</v>
      </c>
      <c r="N33" s="19">
        <f>L33+M33</f>
        <v>47.33</v>
      </c>
    </row>
    <row r="34" spans="1:14" ht="12.75">
      <c r="A34">
        <v>31</v>
      </c>
      <c r="B34" t="s">
        <v>137</v>
      </c>
      <c r="C34" t="s">
        <v>124</v>
      </c>
      <c r="D34" s="23">
        <v>8.82</v>
      </c>
      <c r="E34" s="24">
        <v>19.44</v>
      </c>
      <c r="H34" s="21">
        <v>50</v>
      </c>
      <c r="I34" s="22">
        <v>51.85</v>
      </c>
      <c r="L34" s="17">
        <f>E34+I34</f>
        <v>71.29</v>
      </c>
      <c r="M34" s="18">
        <f>D34+H34</f>
        <v>58.82</v>
      </c>
      <c r="N34" s="19">
        <f>L34+M34</f>
        <v>130.11</v>
      </c>
    </row>
    <row r="35" spans="1:14" ht="12.75">
      <c r="A35">
        <v>32</v>
      </c>
      <c r="B35" t="s">
        <v>84</v>
      </c>
      <c r="C35" t="s">
        <v>85</v>
      </c>
      <c r="D35" s="23">
        <v>41.18</v>
      </c>
      <c r="E35" s="24">
        <v>52.78</v>
      </c>
      <c r="F35" s="21">
        <v>88.46</v>
      </c>
      <c r="H35" s="21">
        <v>92.86</v>
      </c>
      <c r="I35" s="22">
        <v>70.37</v>
      </c>
      <c r="J35" s="21">
        <v>83.33</v>
      </c>
      <c r="K35" s="22">
        <v>59.26</v>
      </c>
      <c r="L35" s="17">
        <f>K35+I35+E35</f>
        <v>182.41</v>
      </c>
      <c r="M35" s="18">
        <f>F35+H35+J35</f>
        <v>264.65</v>
      </c>
      <c r="N35" s="19">
        <f>L35+M35</f>
        <v>447.05999999999995</v>
      </c>
    </row>
    <row r="36" spans="1:14" ht="12.75">
      <c r="A36">
        <v>33</v>
      </c>
      <c r="B36" t="s">
        <v>95</v>
      </c>
      <c r="C36" t="s">
        <v>85</v>
      </c>
      <c r="D36" s="23">
        <v>32.35</v>
      </c>
      <c r="E36" s="24">
        <v>33.33</v>
      </c>
      <c r="F36" s="21">
        <v>53.85</v>
      </c>
      <c r="H36" s="21">
        <v>78.57</v>
      </c>
      <c r="I36" s="22">
        <v>29.63</v>
      </c>
      <c r="J36" s="21">
        <v>62.5</v>
      </c>
      <c r="K36" s="22">
        <v>22.22</v>
      </c>
      <c r="L36" s="17">
        <f>K36+I36+E36</f>
        <v>85.17999999999999</v>
      </c>
      <c r="M36" s="18">
        <f>J36+H36+F36</f>
        <v>194.92</v>
      </c>
      <c r="N36" s="19">
        <f>L36+M36</f>
        <v>280.09999999999997</v>
      </c>
    </row>
    <row r="37" spans="1:14" ht="13.5">
      <c r="A37">
        <v>34</v>
      </c>
      <c r="B37" s="9" t="s">
        <v>262</v>
      </c>
      <c r="C37" s="9" t="s">
        <v>182</v>
      </c>
      <c r="J37" s="21">
        <v>20.83</v>
      </c>
      <c r="L37" s="25"/>
      <c r="M37" s="18">
        <f>J37</f>
        <v>20.83</v>
      </c>
      <c r="N37" s="19">
        <f>L37+M37</f>
        <v>20.83</v>
      </c>
    </row>
    <row r="38" spans="1:14" ht="13.5">
      <c r="A38">
        <v>35</v>
      </c>
      <c r="B38" s="9" t="s">
        <v>263</v>
      </c>
      <c r="C38" s="9" t="s">
        <v>163</v>
      </c>
      <c r="J38" s="21">
        <v>79.17</v>
      </c>
      <c r="K38" s="22">
        <v>62.96</v>
      </c>
      <c r="L38" s="17">
        <f>K38</f>
        <v>62.96</v>
      </c>
      <c r="M38" s="18">
        <f>J38</f>
        <v>79.17</v>
      </c>
      <c r="N38" s="19">
        <f>L38+M38</f>
        <v>142.13</v>
      </c>
    </row>
    <row r="39" spans="1:14" ht="12.75">
      <c r="A39">
        <v>36</v>
      </c>
      <c r="B39" t="s">
        <v>97</v>
      </c>
      <c r="C39" t="s">
        <v>85</v>
      </c>
      <c r="D39" s="23">
        <v>61.76</v>
      </c>
      <c r="F39" s="21">
        <v>15.38</v>
      </c>
      <c r="H39" s="21">
        <v>32.14</v>
      </c>
      <c r="L39" s="32"/>
      <c r="M39" s="18">
        <f>H39+F39+D39</f>
        <v>109.28</v>
      </c>
      <c r="N39" s="19">
        <f>L39+M39</f>
        <v>109.28</v>
      </c>
    </row>
    <row r="40" spans="1:14" ht="12.75">
      <c r="A40">
        <v>37</v>
      </c>
      <c r="B40" t="s">
        <v>100</v>
      </c>
      <c r="C40" t="s">
        <v>90</v>
      </c>
      <c r="F40" s="21">
        <v>38.46</v>
      </c>
      <c r="L40" s="32"/>
      <c r="M40" s="18">
        <f>F40</f>
        <v>38.46</v>
      </c>
      <c r="N40" s="19">
        <f>L40+M40</f>
        <v>38.46</v>
      </c>
    </row>
    <row r="41" spans="1:14" ht="12.75">
      <c r="A41">
        <v>38</v>
      </c>
      <c r="B41" t="s">
        <v>123</v>
      </c>
      <c r="C41" t="s">
        <v>124</v>
      </c>
      <c r="D41" s="23">
        <v>20.59</v>
      </c>
      <c r="E41" s="24">
        <v>72.22</v>
      </c>
      <c r="H41" s="21">
        <v>53.57</v>
      </c>
      <c r="I41" s="22">
        <v>85.19</v>
      </c>
      <c r="K41" s="22">
        <v>77.78</v>
      </c>
      <c r="L41" s="17">
        <f>K41+I41+E41</f>
        <v>235.19</v>
      </c>
      <c r="M41" s="18">
        <f>D41+H41</f>
        <v>74.16</v>
      </c>
      <c r="N41" s="19">
        <f>L41+M41</f>
        <v>309.35</v>
      </c>
    </row>
    <row r="42" spans="1:14" ht="12.75">
      <c r="A42">
        <v>39</v>
      </c>
      <c r="B42" t="s">
        <v>102</v>
      </c>
      <c r="C42" t="s">
        <v>103</v>
      </c>
      <c r="F42" s="21">
        <v>50</v>
      </c>
      <c r="G42" s="22">
        <v>50</v>
      </c>
      <c r="H42" s="23">
        <v>66.67</v>
      </c>
      <c r="I42" s="22">
        <v>55.56</v>
      </c>
      <c r="J42" s="21">
        <v>75</v>
      </c>
      <c r="K42" s="22">
        <v>81.48</v>
      </c>
      <c r="L42" s="17">
        <f>K42+I42+G42</f>
        <v>187.04000000000002</v>
      </c>
      <c r="M42" s="18">
        <f>J42+H42+F42</f>
        <v>191.67000000000002</v>
      </c>
      <c r="N42" s="19">
        <f>L42+M42</f>
        <v>378.71000000000004</v>
      </c>
    </row>
    <row r="43" spans="1:14" ht="12.75">
      <c r="A43">
        <v>40</v>
      </c>
      <c r="B43" t="s">
        <v>143</v>
      </c>
      <c r="C43" t="s">
        <v>124</v>
      </c>
      <c r="H43" s="21">
        <v>3.57</v>
      </c>
      <c r="I43" s="22">
        <v>22.22</v>
      </c>
      <c r="J43" s="21">
        <v>16.67</v>
      </c>
      <c r="K43" s="22">
        <v>3.7</v>
      </c>
      <c r="L43" s="17">
        <f>K43+I43</f>
        <v>25.919999999999998</v>
      </c>
      <c r="M43" s="18">
        <f>J43+H43</f>
        <v>20.240000000000002</v>
      </c>
      <c r="N43" s="19">
        <f>L43+M43</f>
        <v>46.16</v>
      </c>
    </row>
    <row r="44" spans="1:14" ht="12.75">
      <c r="A44">
        <v>41</v>
      </c>
      <c r="B44" t="s">
        <v>94</v>
      </c>
      <c r="C44" t="s">
        <v>90</v>
      </c>
      <c r="F44" s="21">
        <v>69.23</v>
      </c>
      <c r="L44" s="25"/>
      <c r="M44" s="18">
        <f>F44</f>
        <v>69.23</v>
      </c>
      <c r="N44" s="19">
        <f>L44+M44</f>
        <v>69.23</v>
      </c>
    </row>
    <row r="45" spans="1:14" ht="12.75">
      <c r="A45">
        <v>42</v>
      </c>
      <c r="B45" t="s">
        <v>141</v>
      </c>
      <c r="C45" t="s">
        <v>85</v>
      </c>
      <c r="D45" s="23">
        <v>35.29</v>
      </c>
      <c r="E45" s="24">
        <v>44.44</v>
      </c>
      <c r="I45" s="22">
        <v>37.04</v>
      </c>
      <c r="L45" s="17">
        <f>I45+E45</f>
        <v>81.47999999999999</v>
      </c>
      <c r="M45" s="18">
        <f>D45</f>
        <v>35.29</v>
      </c>
      <c r="N45" s="19">
        <f>L45+M45</f>
        <v>116.76999999999998</v>
      </c>
    </row>
    <row r="46" spans="1:14" ht="12.75">
      <c r="A46">
        <v>43</v>
      </c>
      <c r="B46" t="s">
        <v>104</v>
      </c>
      <c r="C46" t="s">
        <v>90</v>
      </c>
      <c r="F46" s="21">
        <v>46.15</v>
      </c>
      <c r="L46" s="25"/>
      <c r="M46" s="18">
        <f>F46</f>
        <v>46.15</v>
      </c>
      <c r="N46" s="19">
        <f>L46+M46</f>
        <v>46.15</v>
      </c>
    </row>
    <row r="47" spans="1:14" ht="13.5">
      <c r="A47">
        <v>44</v>
      </c>
      <c r="B47" s="30" t="s">
        <v>186</v>
      </c>
      <c r="C47" t="s">
        <v>258</v>
      </c>
      <c r="K47" s="22">
        <v>96.3</v>
      </c>
      <c r="L47" s="17">
        <f>K47</f>
        <v>96.3</v>
      </c>
      <c r="M47" s="25"/>
      <c r="N47" s="19">
        <f>L47+M47</f>
        <v>96.3</v>
      </c>
    </row>
    <row r="48" spans="1:14" ht="13.5">
      <c r="A48">
        <v>45</v>
      </c>
      <c r="B48" s="9" t="s">
        <v>264</v>
      </c>
      <c r="C48" s="9"/>
      <c r="J48" s="21">
        <v>41.67</v>
      </c>
      <c r="L48" s="25"/>
      <c r="M48" s="18">
        <f>J48</f>
        <v>41.67</v>
      </c>
      <c r="N48" s="19">
        <f>L48+M48</f>
        <v>41.67</v>
      </c>
    </row>
    <row r="49" spans="1:14" ht="13.5">
      <c r="A49">
        <v>46</v>
      </c>
      <c r="B49" s="30" t="s">
        <v>188</v>
      </c>
      <c r="C49" t="s">
        <v>258</v>
      </c>
      <c r="K49" s="22">
        <v>29.63</v>
      </c>
      <c r="L49" s="17">
        <f>K49</f>
        <v>29.63</v>
      </c>
      <c r="M49" s="25"/>
      <c r="N49" s="19">
        <f>L49+M49</f>
        <v>29.63</v>
      </c>
    </row>
    <row r="50" spans="1:14" ht="12.75">
      <c r="A50">
        <v>47</v>
      </c>
      <c r="B50" t="s">
        <v>121</v>
      </c>
      <c r="C50" t="s">
        <v>85</v>
      </c>
      <c r="D50" s="23">
        <v>94.12</v>
      </c>
      <c r="E50" s="33">
        <v>83.33</v>
      </c>
      <c r="F50" s="21">
        <v>84.62</v>
      </c>
      <c r="G50" s="24">
        <v>91.67</v>
      </c>
      <c r="H50" s="21">
        <v>75</v>
      </c>
      <c r="I50" s="22">
        <v>88.89</v>
      </c>
      <c r="K50" s="22">
        <v>88.89</v>
      </c>
      <c r="L50" s="17">
        <f>K50+I50+G50</f>
        <v>269.45</v>
      </c>
      <c r="M50" s="18">
        <f>D50+F50+H50</f>
        <v>253.74</v>
      </c>
      <c r="N50" s="19">
        <f>L50+M50</f>
        <v>523.19</v>
      </c>
    </row>
    <row r="51" spans="1:14" ht="12.75">
      <c r="A51">
        <v>48</v>
      </c>
      <c r="B51" t="s">
        <v>91</v>
      </c>
      <c r="C51" t="s">
        <v>85</v>
      </c>
      <c r="D51" s="23">
        <v>73.53</v>
      </c>
      <c r="E51" s="24">
        <v>69.44</v>
      </c>
      <c r="F51" s="21">
        <v>76.92</v>
      </c>
      <c r="G51" s="24">
        <v>41.67</v>
      </c>
      <c r="L51" s="17">
        <f>G51+E51</f>
        <v>111.11</v>
      </c>
      <c r="M51" s="18">
        <f>F51+D51</f>
        <v>150.45</v>
      </c>
      <c r="N51" s="19">
        <f>L51+M51</f>
        <v>261.56</v>
      </c>
    </row>
    <row r="52" spans="1:14" ht="12.75">
      <c r="A52">
        <v>49</v>
      </c>
      <c r="B52" t="s">
        <v>96</v>
      </c>
      <c r="C52" t="s">
        <v>3</v>
      </c>
      <c r="F52" s="21">
        <v>65.38</v>
      </c>
      <c r="G52" s="24">
        <v>25</v>
      </c>
      <c r="L52" s="17">
        <f>G52</f>
        <v>25</v>
      </c>
      <c r="M52" s="18">
        <f>F52</f>
        <v>65.38</v>
      </c>
      <c r="N52" s="19">
        <f>L52+M52</f>
        <v>90.38</v>
      </c>
    </row>
    <row r="53" spans="1:14" ht="13.5">
      <c r="A53">
        <v>50</v>
      </c>
      <c r="B53" s="30" t="s">
        <v>213</v>
      </c>
      <c r="K53" s="22">
        <v>40.74</v>
      </c>
      <c r="L53" s="17">
        <f>K53</f>
        <v>40.74</v>
      </c>
      <c r="M53" s="25"/>
      <c r="N53" s="19">
        <f>L53+M53</f>
        <v>40.74</v>
      </c>
    </row>
    <row r="54" spans="1:14" ht="12.75">
      <c r="A54">
        <v>51</v>
      </c>
      <c r="B54" t="s">
        <v>139</v>
      </c>
      <c r="C54" t="s">
        <v>129</v>
      </c>
      <c r="D54" s="23">
        <v>85.29</v>
      </c>
      <c r="E54" s="24">
        <v>58.33</v>
      </c>
      <c r="H54" s="21">
        <v>85.71</v>
      </c>
      <c r="I54" s="22">
        <v>44.44</v>
      </c>
      <c r="L54" s="17">
        <f>I54+E54</f>
        <v>102.77</v>
      </c>
      <c r="M54" s="18">
        <f>H54+D54</f>
        <v>171</v>
      </c>
      <c r="N54" s="19">
        <f>L54+M54</f>
        <v>273.77</v>
      </c>
    </row>
    <row r="55" spans="1:14" ht="12.75">
      <c r="A55">
        <v>52</v>
      </c>
      <c r="B55" t="s">
        <v>106</v>
      </c>
      <c r="C55" t="s">
        <v>107</v>
      </c>
      <c r="D55" s="23">
        <v>14.71</v>
      </c>
      <c r="E55" s="24">
        <v>38.89</v>
      </c>
      <c r="F55" s="21">
        <v>34.62</v>
      </c>
      <c r="G55" s="24">
        <v>8.33</v>
      </c>
      <c r="L55" s="17">
        <f>G55+E55</f>
        <v>47.22</v>
      </c>
      <c r="M55" s="18">
        <f>F55+M56</f>
        <v>52.48</v>
      </c>
      <c r="N55" s="19">
        <f>L55+M55</f>
        <v>99.69999999999999</v>
      </c>
    </row>
    <row r="56" spans="1:14" ht="12.75">
      <c r="A56">
        <v>53</v>
      </c>
      <c r="B56" t="s">
        <v>145</v>
      </c>
      <c r="C56" t="s">
        <v>85</v>
      </c>
      <c r="H56" s="21">
        <v>17.86</v>
      </c>
      <c r="L56" s="25"/>
      <c r="M56" s="18">
        <f>H56</f>
        <v>17.86</v>
      </c>
      <c r="N56" s="19">
        <f>L56+M56</f>
        <v>17.86</v>
      </c>
    </row>
    <row r="57" spans="1:14" ht="12.75">
      <c r="A57">
        <v>54</v>
      </c>
      <c r="B57" t="s">
        <v>265</v>
      </c>
      <c r="C57" t="s">
        <v>14</v>
      </c>
      <c r="D57" s="23">
        <v>88.24</v>
      </c>
      <c r="E57" s="24">
        <v>63.89</v>
      </c>
      <c r="L57" s="17">
        <f>E57</f>
        <v>63.89</v>
      </c>
      <c r="M57" s="18">
        <f>D57</f>
        <v>88.24</v>
      </c>
      <c r="N57" s="19">
        <f>L57+M57</f>
        <v>152.13</v>
      </c>
    </row>
    <row r="58" spans="1:14" ht="12.75">
      <c r="A58">
        <v>55</v>
      </c>
      <c r="B58" t="s">
        <v>108</v>
      </c>
      <c r="C58" t="s">
        <v>109</v>
      </c>
      <c r="D58" s="23">
        <v>2.94</v>
      </c>
      <c r="E58" s="24">
        <v>0</v>
      </c>
      <c r="F58" s="21">
        <v>0</v>
      </c>
      <c r="G58" s="24">
        <v>0</v>
      </c>
      <c r="L58" s="17">
        <f>G58+E58</f>
        <v>0</v>
      </c>
      <c r="M58" s="18">
        <f>F58+D58</f>
        <v>2.94</v>
      </c>
      <c r="N58" s="19">
        <f>L58+M58</f>
        <v>2.94</v>
      </c>
    </row>
    <row r="59" spans="1:14" ht="12.75">
      <c r="A59">
        <v>56</v>
      </c>
      <c r="B59" t="s">
        <v>147</v>
      </c>
      <c r="C59" t="s">
        <v>85</v>
      </c>
      <c r="D59" s="23">
        <v>50</v>
      </c>
      <c r="I59" s="22">
        <v>3.7</v>
      </c>
      <c r="J59" s="21">
        <v>8.33</v>
      </c>
      <c r="K59" s="22">
        <v>0</v>
      </c>
      <c r="L59" s="17">
        <f>K59+I59</f>
        <v>3.7</v>
      </c>
      <c r="M59" s="18">
        <f>J59+D59</f>
        <v>58.33</v>
      </c>
      <c r="N59" s="19">
        <f>L59+M59</f>
        <v>62.03</v>
      </c>
    </row>
    <row r="60" spans="1:14" ht="12.75">
      <c r="A60">
        <v>57</v>
      </c>
      <c r="B60" t="s">
        <v>266</v>
      </c>
      <c r="C60" t="s">
        <v>30</v>
      </c>
      <c r="D60" s="23">
        <v>17.65</v>
      </c>
      <c r="L60" s="25"/>
      <c r="M60" s="18">
        <f>D60</f>
        <v>17.65</v>
      </c>
      <c r="N60" s="19">
        <f>L60+M60</f>
        <v>17.65</v>
      </c>
    </row>
    <row r="61" spans="1:14" ht="12.75">
      <c r="A61">
        <v>58</v>
      </c>
      <c r="B61" t="s">
        <v>111</v>
      </c>
      <c r="C61" t="s">
        <v>103</v>
      </c>
      <c r="F61" s="21">
        <v>23.08</v>
      </c>
      <c r="L61" s="25"/>
      <c r="M61" s="18">
        <f>F61</f>
        <v>23.08</v>
      </c>
      <c r="N61" s="19">
        <f>L61+M61</f>
        <v>23.08</v>
      </c>
    </row>
    <row r="62" spans="1:14" ht="13.5">
      <c r="A62">
        <v>59</v>
      </c>
      <c r="B62" s="9" t="s">
        <v>267</v>
      </c>
      <c r="C62" s="9" t="s">
        <v>182</v>
      </c>
      <c r="J62" s="21">
        <v>37.5</v>
      </c>
      <c r="L62" s="25"/>
      <c r="M62" s="18">
        <f>J62</f>
        <v>37.5</v>
      </c>
      <c r="N62" s="19">
        <f>L62+M62</f>
        <v>37.5</v>
      </c>
    </row>
    <row r="63" spans="1:14" ht="12.75">
      <c r="A63">
        <v>60</v>
      </c>
      <c r="B63" s="31" t="s">
        <v>268</v>
      </c>
      <c r="C63" t="s">
        <v>85</v>
      </c>
      <c r="E63" s="24">
        <v>8.33</v>
      </c>
      <c r="L63" s="17">
        <f>E63</f>
        <v>8.33</v>
      </c>
      <c r="M63" s="25"/>
      <c r="N63" s="19">
        <f>L63+M63</f>
        <v>8.33</v>
      </c>
    </row>
    <row r="64" spans="1:14" ht="12.75">
      <c r="A64">
        <v>61</v>
      </c>
      <c r="B64" t="s">
        <v>138</v>
      </c>
      <c r="C64" t="s">
        <v>124</v>
      </c>
      <c r="D64" s="23">
        <v>70.59</v>
      </c>
      <c r="E64" s="24">
        <v>25</v>
      </c>
      <c r="H64" s="21">
        <v>25</v>
      </c>
      <c r="I64" s="22">
        <v>48.15</v>
      </c>
      <c r="J64" s="21">
        <v>95.83</v>
      </c>
      <c r="K64" s="22">
        <v>11.11</v>
      </c>
      <c r="L64" s="17">
        <f>K63+I64+E64</f>
        <v>73.15</v>
      </c>
      <c r="M64" s="18">
        <f>J64+H64+D64</f>
        <v>191.42000000000002</v>
      </c>
      <c r="N64" s="19">
        <f>L64+M64</f>
        <v>264.57000000000005</v>
      </c>
    </row>
    <row r="65" spans="1:14" ht="13.5">
      <c r="A65">
        <v>62</v>
      </c>
      <c r="B65" s="9" t="s">
        <v>269</v>
      </c>
      <c r="C65" s="9" t="s">
        <v>156</v>
      </c>
      <c r="F65" s="21">
        <v>3.85</v>
      </c>
      <c r="J65" s="21">
        <v>45.83</v>
      </c>
      <c r="K65" s="22">
        <v>7.41</v>
      </c>
      <c r="L65" s="17">
        <f>K65</f>
        <v>7.41</v>
      </c>
      <c r="M65" s="18">
        <f>J65+F65</f>
        <v>49.68</v>
      </c>
      <c r="N65" s="19">
        <f>L65+M65</f>
        <v>57.09</v>
      </c>
    </row>
    <row r="66" spans="1:14" ht="12.75">
      <c r="A66">
        <v>63</v>
      </c>
      <c r="B66" t="s">
        <v>142</v>
      </c>
      <c r="I66" s="22">
        <v>33.33</v>
      </c>
      <c r="L66" s="17">
        <f>I66</f>
        <v>33.33</v>
      </c>
      <c r="M66" s="25"/>
      <c r="N66" s="19">
        <f>L66+M66</f>
        <v>33.33</v>
      </c>
    </row>
    <row r="67" spans="1:14" ht="13.5">
      <c r="A67">
        <v>64</v>
      </c>
      <c r="B67" s="9" t="s">
        <v>270</v>
      </c>
      <c r="C67" s="9" t="s">
        <v>153</v>
      </c>
      <c r="J67" s="21">
        <v>50</v>
      </c>
      <c r="K67" s="22">
        <v>66.67</v>
      </c>
      <c r="L67" s="17">
        <f>K67</f>
        <v>66.67</v>
      </c>
      <c r="M67" s="18">
        <f>J67</f>
        <v>50</v>
      </c>
      <c r="N67" s="19">
        <f>L67+M67</f>
        <v>116.67</v>
      </c>
    </row>
    <row r="68" spans="1:14" ht="12.75">
      <c r="A68">
        <v>65</v>
      </c>
      <c r="B68" t="s">
        <v>271</v>
      </c>
      <c r="C68" t="s">
        <v>107</v>
      </c>
      <c r="D68" s="23">
        <v>29.41</v>
      </c>
      <c r="M68" s="18">
        <f>D68</f>
        <v>29.41</v>
      </c>
      <c r="N68" s="19">
        <f>L68+M68</f>
        <v>29.41</v>
      </c>
    </row>
    <row r="69" spans="1:14" ht="12.75">
      <c r="A69">
        <v>66</v>
      </c>
      <c r="B69" t="s">
        <v>144</v>
      </c>
      <c r="H69" s="21">
        <v>21.43</v>
      </c>
      <c r="I69" s="22">
        <v>29.63</v>
      </c>
      <c r="K69" s="22">
        <v>25.93</v>
      </c>
      <c r="L69" s="17">
        <f>K69+I69</f>
        <v>55.56</v>
      </c>
      <c r="M69" s="18">
        <f>H69</f>
        <v>21.43</v>
      </c>
      <c r="N69" s="19">
        <f>L69+M69</f>
        <v>76.99000000000001</v>
      </c>
    </row>
    <row r="70" spans="1:14" ht="12.75">
      <c r="A70">
        <v>67</v>
      </c>
      <c r="B70" t="s">
        <v>113</v>
      </c>
      <c r="C70" t="s">
        <v>6</v>
      </c>
      <c r="F70" s="21">
        <v>11.54</v>
      </c>
      <c r="L70" s="25"/>
      <c r="M70" s="18">
        <f>F70</f>
        <v>11.54</v>
      </c>
      <c r="N70" s="19">
        <f>L70+M70</f>
        <v>11.54</v>
      </c>
    </row>
    <row r="71" spans="1:14" ht="12.75">
      <c r="A71">
        <v>68</v>
      </c>
      <c r="B71" t="s">
        <v>140</v>
      </c>
      <c r="C71" t="s">
        <v>129</v>
      </c>
      <c r="E71" s="24">
        <v>55.56</v>
      </c>
      <c r="I71" s="22">
        <v>40.74</v>
      </c>
      <c r="L71" s="17">
        <f>I71+E71</f>
        <v>96.30000000000001</v>
      </c>
      <c r="M71" s="25"/>
      <c r="N71" s="19">
        <f>L71+M71</f>
        <v>96.30000000000001</v>
      </c>
    </row>
    <row r="72" spans="1:14" ht="12.75">
      <c r="A72">
        <v>69</v>
      </c>
      <c r="B72" t="s">
        <v>146</v>
      </c>
      <c r="H72" s="21">
        <v>42.86</v>
      </c>
      <c r="I72" s="22">
        <v>14.81</v>
      </c>
      <c r="L72" s="17">
        <f>I72</f>
        <v>14.81</v>
      </c>
      <c r="M72" s="18">
        <f>H72</f>
        <v>42.86</v>
      </c>
      <c r="N72" s="19">
        <f>L72+M72</f>
        <v>57.67</v>
      </c>
    </row>
    <row r="73" spans="1:14" ht="12.75">
      <c r="A73">
        <v>70</v>
      </c>
      <c r="B73" t="s">
        <v>98</v>
      </c>
      <c r="C73" t="s">
        <v>156</v>
      </c>
      <c r="F73" s="21">
        <v>62.54</v>
      </c>
      <c r="H73" s="21">
        <v>67.86</v>
      </c>
      <c r="J73" s="21">
        <v>91.67</v>
      </c>
      <c r="K73" s="22">
        <v>33.33</v>
      </c>
      <c r="L73" s="17">
        <f>K73</f>
        <v>33.33</v>
      </c>
      <c r="M73" s="18">
        <f>J73+H73+F73</f>
        <v>222.07</v>
      </c>
      <c r="N73" s="19">
        <f>L73+M73</f>
        <v>255.39999999999998</v>
      </c>
    </row>
    <row r="74" spans="1:14" ht="12.75">
      <c r="A74">
        <v>71</v>
      </c>
      <c r="B74" t="s">
        <v>105</v>
      </c>
      <c r="C74" t="s">
        <v>90</v>
      </c>
      <c r="F74" s="21">
        <v>42.31</v>
      </c>
      <c r="L74" s="25"/>
      <c r="M74" s="18">
        <f>F74</f>
        <v>42.31</v>
      </c>
      <c r="N74" s="19">
        <f>L74+M74</f>
        <v>42.31</v>
      </c>
    </row>
    <row r="75" spans="1:14" ht="12.75">
      <c r="A75">
        <v>72</v>
      </c>
      <c r="B75" t="s">
        <v>272</v>
      </c>
      <c r="C75" t="s">
        <v>21</v>
      </c>
      <c r="D75" s="23">
        <v>82.35</v>
      </c>
      <c r="L75" s="25"/>
      <c r="M75" s="18">
        <f>D75</f>
        <v>82.35</v>
      </c>
      <c r="N75" s="19">
        <f>L75+M75</f>
        <v>82.35</v>
      </c>
    </row>
    <row r="76" spans="1:14" ht="12.75">
      <c r="A76">
        <v>73</v>
      </c>
      <c r="B76" t="s">
        <v>101</v>
      </c>
      <c r="C76" t="s">
        <v>85</v>
      </c>
      <c r="D76" s="23">
        <v>79.41</v>
      </c>
      <c r="E76" s="24">
        <v>36.11</v>
      </c>
      <c r="F76" s="16">
        <v>57.69</v>
      </c>
      <c r="G76" s="33">
        <v>33.33</v>
      </c>
      <c r="H76" s="21">
        <v>60.71</v>
      </c>
      <c r="I76" s="22">
        <v>81.48</v>
      </c>
      <c r="J76" s="21">
        <v>87.5</v>
      </c>
      <c r="K76" s="22">
        <v>70.37</v>
      </c>
      <c r="L76" s="17">
        <f>K76+I76+E76</f>
        <v>187.96000000000004</v>
      </c>
      <c r="M76" s="18">
        <f>J76+H76+D76</f>
        <v>227.62</v>
      </c>
      <c r="N76" s="19">
        <f>L76+M76</f>
        <v>415.58000000000004</v>
      </c>
    </row>
    <row r="77" spans="1:14" ht="12.75">
      <c r="A77">
        <v>74</v>
      </c>
      <c r="B77" t="s">
        <v>110</v>
      </c>
      <c r="C77" t="s">
        <v>85</v>
      </c>
      <c r="D77" s="23">
        <v>55.88</v>
      </c>
      <c r="E77" s="24">
        <v>50</v>
      </c>
      <c r="F77" s="21">
        <v>26.92</v>
      </c>
      <c r="G77" s="24">
        <v>50</v>
      </c>
      <c r="L77" s="17">
        <f>E77+G77</f>
        <v>100</v>
      </c>
      <c r="M77" s="18">
        <f>F77+D77</f>
        <v>82.80000000000001</v>
      </c>
      <c r="N77" s="19">
        <f>L77+M77</f>
        <v>182.8</v>
      </c>
    </row>
    <row r="78" spans="1:14" ht="13.5">
      <c r="A78">
        <v>75</v>
      </c>
      <c r="B78" s="9" t="s">
        <v>273</v>
      </c>
      <c r="C78" s="9" t="s">
        <v>156</v>
      </c>
      <c r="J78" s="21">
        <v>0</v>
      </c>
      <c r="L78" s="25"/>
      <c r="M78" s="18">
        <f>J78</f>
        <v>0</v>
      </c>
      <c r="N78" s="19">
        <f>L78+M78</f>
        <v>0</v>
      </c>
    </row>
    <row r="79" spans="1:14" ht="12.75">
      <c r="A79">
        <v>76</v>
      </c>
      <c r="B79" t="s">
        <v>93</v>
      </c>
      <c r="C79" t="s">
        <v>90</v>
      </c>
      <c r="F79" s="21">
        <v>73.08</v>
      </c>
      <c r="L79" s="25"/>
      <c r="M79" s="18">
        <f>F79</f>
        <v>73.08</v>
      </c>
      <c r="N79" s="19">
        <f>L79+M79</f>
        <v>73.08</v>
      </c>
    </row>
    <row r="80" spans="1:14" ht="12.75">
      <c r="A80">
        <v>77</v>
      </c>
      <c r="B80" t="s">
        <v>274</v>
      </c>
      <c r="C80" t="s">
        <v>38</v>
      </c>
      <c r="D80" s="23">
        <v>64.71</v>
      </c>
      <c r="E80" s="24">
        <v>16.67</v>
      </c>
      <c r="L80" s="17">
        <f>E80</f>
        <v>16.67</v>
      </c>
      <c r="M80" s="18">
        <f>D80</f>
        <v>64.71</v>
      </c>
      <c r="N80" s="19">
        <f>L80+M80</f>
        <v>81.38</v>
      </c>
    </row>
    <row r="81" spans="1:14" ht="12.75">
      <c r="A81">
        <v>78</v>
      </c>
      <c r="B81" t="s">
        <v>134</v>
      </c>
      <c r="C81" t="s">
        <v>124</v>
      </c>
      <c r="E81" s="24">
        <v>27.78</v>
      </c>
      <c r="I81" s="22">
        <v>59.26</v>
      </c>
      <c r="J81" s="21">
        <v>54.17</v>
      </c>
      <c r="K81" s="22">
        <v>14.81</v>
      </c>
      <c r="L81" s="17">
        <f>K81+I81+E81</f>
        <v>101.85</v>
      </c>
      <c r="M81" s="18">
        <f>J81</f>
        <v>54.17</v>
      </c>
      <c r="N81" s="19">
        <f>L81+M81</f>
        <v>156.01999999999998</v>
      </c>
    </row>
    <row r="82" spans="1:14" ht="12.75">
      <c r="A82">
        <v>79</v>
      </c>
      <c r="B82" s="31" t="s">
        <v>275</v>
      </c>
      <c r="C82" t="s">
        <v>17</v>
      </c>
      <c r="E82" s="24">
        <v>47.22</v>
      </c>
      <c r="L82" s="17">
        <f>E82</f>
        <v>47.22</v>
      </c>
      <c r="M82" s="25"/>
      <c r="N82" s="19">
        <f>L82+M82</f>
        <v>47.22</v>
      </c>
    </row>
    <row r="83" spans="1:14" ht="12.75">
      <c r="A83">
        <v>80</v>
      </c>
      <c r="B83" t="s">
        <v>117</v>
      </c>
      <c r="C83" t="s">
        <v>83</v>
      </c>
      <c r="D83" s="23">
        <v>38.24</v>
      </c>
      <c r="E83" s="24">
        <v>94.44</v>
      </c>
      <c r="H83" s="21">
        <v>96.43</v>
      </c>
      <c r="I83" s="22">
        <v>96.3</v>
      </c>
      <c r="L83" s="17">
        <f>I83+E83</f>
        <v>190.74</v>
      </c>
      <c r="M83" s="18">
        <f>H83+D83</f>
        <v>134.67000000000002</v>
      </c>
      <c r="N83" s="19">
        <f>L83+M83</f>
        <v>325.41</v>
      </c>
    </row>
    <row r="84" spans="1:14" ht="12.75">
      <c r="A84">
        <v>81</v>
      </c>
      <c r="B84" t="s">
        <v>148</v>
      </c>
      <c r="C84" t="s">
        <v>124</v>
      </c>
      <c r="D84" s="23">
        <v>0</v>
      </c>
      <c r="E84" s="24">
        <v>13.89</v>
      </c>
      <c r="H84" s="21">
        <v>7.14</v>
      </c>
      <c r="I84" s="22">
        <v>11.11</v>
      </c>
      <c r="J84" s="21">
        <v>25</v>
      </c>
      <c r="L84" s="17">
        <f>E84+I84</f>
        <v>25</v>
      </c>
      <c r="M84" s="18">
        <f>J84+H84+D84</f>
        <v>32.14</v>
      </c>
      <c r="N84" s="19">
        <f>L84+M84</f>
        <v>57.14</v>
      </c>
    </row>
    <row r="85" spans="1:14" ht="12.75">
      <c r="A85">
        <v>82</v>
      </c>
      <c r="B85" t="s">
        <v>127</v>
      </c>
      <c r="C85" t="s">
        <v>124</v>
      </c>
      <c r="D85" s="23">
        <v>58.82</v>
      </c>
      <c r="H85" s="21">
        <v>89.29</v>
      </c>
      <c r="I85" s="22">
        <v>77.48</v>
      </c>
      <c r="J85" s="21">
        <v>66.67</v>
      </c>
      <c r="K85" s="22">
        <v>48.15</v>
      </c>
      <c r="L85" s="17">
        <f>K85+I85</f>
        <v>125.63</v>
      </c>
      <c r="M85" s="18">
        <f>J85+H85+D85</f>
        <v>214.78</v>
      </c>
      <c r="N85" s="19">
        <f>L85+M85</f>
        <v>340.40999999999997</v>
      </c>
    </row>
    <row r="86" spans="1:14" ht="12.75">
      <c r="A86">
        <v>83</v>
      </c>
      <c r="B86" t="s">
        <v>276</v>
      </c>
      <c r="C86" t="s">
        <v>3</v>
      </c>
      <c r="D86" s="23">
        <v>52.94</v>
      </c>
      <c r="E86" s="24">
        <v>80.56</v>
      </c>
      <c r="L86" s="17">
        <f>E86</f>
        <v>80.56</v>
      </c>
      <c r="M86" s="18">
        <f>D86</f>
        <v>52.94</v>
      </c>
      <c r="N86" s="19">
        <f>L86+M86</f>
        <v>133.5</v>
      </c>
    </row>
    <row r="87" spans="1:14" ht="12.75">
      <c r="A87">
        <v>84</v>
      </c>
      <c r="B87" t="s">
        <v>277</v>
      </c>
      <c r="C87" t="s">
        <v>3</v>
      </c>
      <c r="D87" s="23">
        <v>47.06</v>
      </c>
      <c r="E87" s="24">
        <v>88.89</v>
      </c>
      <c r="L87" s="17">
        <f>E87</f>
        <v>88.89</v>
      </c>
      <c r="M87" s="18">
        <f>D87</f>
        <v>47.06</v>
      </c>
      <c r="N87" s="19">
        <f>L87+M87</f>
        <v>135.95</v>
      </c>
    </row>
    <row r="88" spans="1:14" ht="12.75">
      <c r="A88">
        <v>85</v>
      </c>
      <c r="B88" s="31" t="s">
        <v>278</v>
      </c>
      <c r="C88" t="s">
        <v>17</v>
      </c>
      <c r="E88" s="24">
        <v>5.56</v>
      </c>
      <c r="L88" s="17">
        <f>E88</f>
        <v>5.56</v>
      </c>
      <c r="M88" s="25"/>
      <c r="N88" s="19">
        <f>L88+M88</f>
        <v>5.56</v>
      </c>
    </row>
    <row r="89" spans="1:14" ht="12.75">
      <c r="A89">
        <v>86</v>
      </c>
      <c r="B89" s="31" t="s">
        <v>279</v>
      </c>
      <c r="C89" t="s">
        <v>17</v>
      </c>
      <c r="E89" s="24">
        <v>91.67</v>
      </c>
      <c r="L89" s="17">
        <f>E89</f>
        <v>91.67</v>
      </c>
      <c r="M89" s="25"/>
      <c r="N89" s="19">
        <f>L89+M89</f>
        <v>91.67</v>
      </c>
    </row>
    <row r="90" spans="1:14" ht="12.75">
      <c r="A90">
        <v>87</v>
      </c>
      <c r="B90" s="31" t="s">
        <v>280</v>
      </c>
      <c r="C90" t="s">
        <v>17</v>
      </c>
      <c r="E90" s="24">
        <v>61.11</v>
      </c>
      <c r="L90" s="17">
        <f>E90</f>
        <v>61.11</v>
      </c>
      <c r="M90" s="25"/>
      <c r="N90" s="19">
        <f>L90+M90</f>
        <v>61.11</v>
      </c>
    </row>
    <row r="91" spans="1:14" ht="13.5">
      <c r="A91">
        <v>88</v>
      </c>
      <c r="B91" s="30" t="s">
        <v>114</v>
      </c>
      <c r="C91" t="s">
        <v>124</v>
      </c>
      <c r="G91" s="24">
        <v>58.33</v>
      </c>
      <c r="K91" s="22">
        <v>85.19</v>
      </c>
      <c r="L91" s="17">
        <f>K91+G91</f>
        <v>143.51999999999998</v>
      </c>
      <c r="M91" s="25"/>
      <c r="N91" s="19">
        <f>L91+M91</f>
        <v>143.51999999999998</v>
      </c>
    </row>
    <row r="92" spans="1:14" ht="12.75">
      <c r="A92">
        <v>89</v>
      </c>
      <c r="B92" t="s">
        <v>281</v>
      </c>
      <c r="C92" t="s">
        <v>43</v>
      </c>
      <c r="D92" s="23">
        <v>44.12</v>
      </c>
      <c r="E92" s="24">
        <v>77.78</v>
      </c>
      <c r="L92" s="17">
        <f>E92</f>
        <v>77.78</v>
      </c>
      <c r="M92" s="18">
        <f>D92</f>
        <v>44.12</v>
      </c>
      <c r="N92" s="19">
        <f>L92+M92</f>
        <v>121.9</v>
      </c>
    </row>
    <row r="93" ht="12.75">
      <c r="N93" s="19">
        <f>L93+M93</f>
        <v>0</v>
      </c>
    </row>
    <row r="94" spans="2:13" ht="12.75">
      <c r="B94" t="s">
        <v>282</v>
      </c>
      <c r="D94" s="25">
        <f>COUNT(D4:D92)</f>
        <v>34</v>
      </c>
      <c r="E94" s="25">
        <f>COUNT(E4:E92)</f>
        <v>35</v>
      </c>
      <c r="F94" s="25">
        <f>COUNT(F4:F92)</f>
        <v>26</v>
      </c>
      <c r="G94" s="25">
        <f>COUNT(G4:G92)</f>
        <v>12</v>
      </c>
      <c r="H94" s="25">
        <f>COUNT(H4:H92)</f>
        <v>28</v>
      </c>
      <c r="I94" s="25">
        <f>COUNT(I4:I92)</f>
        <v>27</v>
      </c>
      <c r="J94" s="25">
        <f>COUNT(J4:J92)</f>
        <v>24</v>
      </c>
      <c r="K94" s="25">
        <f>COUNT(K4:K92)</f>
        <v>27</v>
      </c>
      <c r="L94" s="18">
        <f>COUNT(L4:L92)</f>
        <v>64</v>
      </c>
      <c r="M94" s="17">
        <f>COUNT(M4:M92)</f>
        <v>70</v>
      </c>
    </row>
    <row r="95" spans="2:14" ht="12.75">
      <c r="B95" t="s">
        <v>283</v>
      </c>
      <c r="D95" s="34">
        <v>42</v>
      </c>
      <c r="E95" s="34"/>
      <c r="F95" s="34">
        <v>27</v>
      </c>
      <c r="G95" s="34"/>
      <c r="H95" s="34">
        <v>34</v>
      </c>
      <c r="I95" s="34"/>
      <c r="J95" s="34">
        <v>40</v>
      </c>
      <c r="K95" s="34"/>
      <c r="N95" s="19">
        <f>AVERAGE(D95:L95)</f>
        <v>35.75</v>
      </c>
    </row>
  </sheetData>
  <mergeCells count="8">
    <mergeCell ref="D2:E2"/>
    <mergeCell ref="F2:G2"/>
    <mergeCell ref="H2:I2"/>
    <mergeCell ref="J2:K2"/>
    <mergeCell ref="D95:E95"/>
    <mergeCell ref="F95:G95"/>
    <mergeCell ref="H95:I95"/>
    <mergeCell ref="J95:K95"/>
  </mergeCells>
  <printOptions/>
  <pageMargins left="0.3541666666666667" right="0.3541666666666667" top="0.6194444444444445" bottom="0.6194444444444445" header="0.3541666666666667" footer="0.3541666666666667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73">
      <selection activeCell="O2" sqref="O2"/>
    </sheetView>
  </sheetViews>
  <sheetFormatPr defaultColWidth="12.57421875" defaultRowHeight="12.75"/>
  <cols>
    <col min="1" max="1" width="4.8515625" style="0" customWidth="1"/>
    <col min="2" max="2" width="18.57421875" style="0" customWidth="1"/>
    <col min="3" max="3" width="15.57421875" style="0" customWidth="1"/>
    <col min="4" max="4" width="8.140625" style="0" customWidth="1"/>
    <col min="5" max="5" width="8.421875" style="0" customWidth="1"/>
    <col min="6" max="6" width="6.57421875" style="0" customWidth="1"/>
    <col min="7" max="8" width="6.421875" style="0" customWidth="1"/>
    <col min="9" max="9" width="7.421875" style="0" customWidth="1"/>
    <col min="10" max="10" width="8.140625" style="0" customWidth="1"/>
    <col min="11" max="11" width="8.421875" style="0" customWidth="1"/>
    <col min="12" max="16384" width="11.57421875" style="0" customWidth="1"/>
  </cols>
  <sheetData>
    <row r="1" spans="5:14" ht="12.75">
      <c r="E1" s="16"/>
      <c r="F1" s="16"/>
      <c r="G1" s="16"/>
      <c r="H1" s="16"/>
      <c r="I1" s="16"/>
      <c r="J1" s="16"/>
      <c r="K1" s="16"/>
      <c r="L1" s="17"/>
      <c r="M1" s="18"/>
      <c r="N1" s="19"/>
    </row>
    <row r="2" spans="4:14" ht="12.75">
      <c r="D2" s="20" t="s">
        <v>233</v>
      </c>
      <c r="E2" s="20"/>
      <c r="F2" s="20" t="s">
        <v>234</v>
      </c>
      <c r="G2" s="20"/>
      <c r="H2" s="20" t="s">
        <v>235</v>
      </c>
      <c r="I2" s="20"/>
      <c r="J2" s="20" t="s">
        <v>236</v>
      </c>
      <c r="K2" s="20"/>
      <c r="L2" s="17" t="s">
        <v>237</v>
      </c>
      <c r="M2" s="18" t="s">
        <v>238</v>
      </c>
      <c r="N2" s="19" t="s">
        <v>239</v>
      </c>
    </row>
    <row r="3" spans="2:14" ht="12.75">
      <c r="B3" t="s">
        <v>80</v>
      </c>
      <c r="C3" t="s">
        <v>240</v>
      </c>
      <c r="D3" s="16" t="s">
        <v>241</v>
      </c>
      <c r="E3" s="16" t="s">
        <v>242</v>
      </c>
      <c r="F3" s="16" t="s">
        <v>243</v>
      </c>
      <c r="G3" s="16" t="s">
        <v>244</v>
      </c>
      <c r="H3" s="16" t="s">
        <v>245</v>
      </c>
      <c r="I3" s="16" t="s">
        <v>246</v>
      </c>
      <c r="J3" s="16" t="s">
        <v>247</v>
      </c>
      <c r="K3" s="16" t="s">
        <v>248</v>
      </c>
      <c r="L3" s="17"/>
      <c r="M3" s="18"/>
      <c r="N3" s="19"/>
    </row>
    <row r="4" spans="1:14" ht="12.75">
      <c r="A4">
        <v>1</v>
      </c>
      <c r="B4" t="s">
        <v>121</v>
      </c>
      <c r="C4" t="s">
        <v>85</v>
      </c>
      <c r="D4" s="23">
        <v>94.12</v>
      </c>
      <c r="E4" s="33">
        <v>83.33</v>
      </c>
      <c r="F4" s="21">
        <v>84.62</v>
      </c>
      <c r="G4" s="24">
        <v>91.67</v>
      </c>
      <c r="H4" s="21">
        <v>75</v>
      </c>
      <c r="I4" s="22">
        <v>88.89</v>
      </c>
      <c r="J4" s="16"/>
      <c r="K4" s="22">
        <v>88.89</v>
      </c>
      <c r="L4" s="17">
        <f>K4+I4+G4</f>
        <v>269.45</v>
      </c>
      <c r="M4" s="18">
        <f>D4+F4+H4</f>
        <v>253.74</v>
      </c>
      <c r="N4" s="19">
        <f>L4+M4</f>
        <v>523.19</v>
      </c>
    </row>
    <row r="5" spans="1:14" ht="12.75">
      <c r="A5">
        <v>2</v>
      </c>
      <c r="B5" t="s">
        <v>119</v>
      </c>
      <c r="C5" t="s">
        <v>83</v>
      </c>
      <c r="D5" s="26">
        <v>67.65</v>
      </c>
      <c r="E5" s="27">
        <v>86.11</v>
      </c>
      <c r="F5" s="28">
        <v>92.31</v>
      </c>
      <c r="G5" s="27">
        <v>83.33</v>
      </c>
      <c r="H5" s="28">
        <v>82.14</v>
      </c>
      <c r="I5" s="29">
        <v>92.59</v>
      </c>
      <c r="J5" s="16"/>
      <c r="K5" s="16"/>
      <c r="L5" s="17">
        <f>I5+G5+E5</f>
        <v>262.03000000000003</v>
      </c>
      <c r="M5" s="18">
        <f>D5+F5+H5</f>
        <v>242.10000000000002</v>
      </c>
      <c r="N5" s="19">
        <f>L5+M5</f>
        <v>504.13000000000005</v>
      </c>
    </row>
    <row r="6" spans="1:14" ht="12.75">
      <c r="A6">
        <v>3</v>
      </c>
      <c r="B6" t="s">
        <v>84</v>
      </c>
      <c r="C6" t="s">
        <v>85</v>
      </c>
      <c r="D6" s="23">
        <v>41.18</v>
      </c>
      <c r="E6" s="24">
        <v>52.78</v>
      </c>
      <c r="F6" s="21">
        <v>88.46</v>
      </c>
      <c r="G6" s="16"/>
      <c r="H6" s="21">
        <v>92.86</v>
      </c>
      <c r="I6" s="22">
        <v>70.37</v>
      </c>
      <c r="J6" s="21">
        <v>83.33</v>
      </c>
      <c r="K6" s="22">
        <v>59.26</v>
      </c>
      <c r="L6" s="17">
        <f>K6+I6+E6</f>
        <v>182.41</v>
      </c>
      <c r="M6" s="18">
        <f>F6+H6+J6</f>
        <v>264.65</v>
      </c>
      <c r="N6" s="19">
        <f>L6+M6</f>
        <v>447.05999999999995</v>
      </c>
    </row>
    <row r="7" spans="1:14" ht="12.75">
      <c r="A7">
        <v>4</v>
      </c>
      <c r="B7" t="s">
        <v>101</v>
      </c>
      <c r="C7" t="s">
        <v>85</v>
      </c>
      <c r="D7" s="23">
        <v>79.41</v>
      </c>
      <c r="E7" s="24">
        <v>36.11</v>
      </c>
      <c r="F7" s="16">
        <v>57.69</v>
      </c>
      <c r="G7" s="33">
        <v>33.33</v>
      </c>
      <c r="H7" s="21">
        <v>60.71</v>
      </c>
      <c r="I7" s="22">
        <v>81.48</v>
      </c>
      <c r="J7" s="21">
        <v>87.5</v>
      </c>
      <c r="K7" s="22">
        <v>70.37</v>
      </c>
      <c r="L7" s="17">
        <f>K7+I7+E7</f>
        <v>187.96000000000004</v>
      </c>
      <c r="M7" s="18">
        <f>J7+H7+D7</f>
        <v>227.62</v>
      </c>
      <c r="N7" s="19">
        <f>L7+M7</f>
        <v>415.58000000000004</v>
      </c>
    </row>
    <row r="8" spans="1:14" ht="12.75">
      <c r="A8">
        <v>5</v>
      </c>
      <c r="B8" t="s">
        <v>102</v>
      </c>
      <c r="C8" t="s">
        <v>103</v>
      </c>
      <c r="D8" s="16"/>
      <c r="E8" s="16"/>
      <c r="F8" s="21">
        <v>50</v>
      </c>
      <c r="G8" s="22">
        <v>50</v>
      </c>
      <c r="H8" s="23">
        <v>66.67</v>
      </c>
      <c r="I8" s="22">
        <v>55.56</v>
      </c>
      <c r="J8" s="21">
        <v>75</v>
      </c>
      <c r="K8" s="22">
        <v>81.48</v>
      </c>
      <c r="L8" s="17">
        <f>K8+I8+G8</f>
        <v>187.04000000000002</v>
      </c>
      <c r="M8" s="18">
        <f>J8+H8+F8</f>
        <v>191.67000000000002</v>
      </c>
      <c r="N8" s="19">
        <f>L8+M8</f>
        <v>378.71000000000004</v>
      </c>
    </row>
    <row r="9" spans="1:14" ht="12.75">
      <c r="A9">
        <v>6</v>
      </c>
      <c r="B9" t="s">
        <v>127</v>
      </c>
      <c r="C9" t="s">
        <v>124</v>
      </c>
      <c r="D9" s="23">
        <v>58.82</v>
      </c>
      <c r="E9" s="16"/>
      <c r="F9" s="16"/>
      <c r="G9" s="16"/>
      <c r="H9" s="21">
        <v>89.29</v>
      </c>
      <c r="I9" s="22">
        <v>77.48</v>
      </c>
      <c r="J9" s="21">
        <v>66.67</v>
      </c>
      <c r="K9" s="22">
        <v>48.15</v>
      </c>
      <c r="L9" s="17">
        <f>K9+I9</f>
        <v>125.63</v>
      </c>
      <c r="M9" s="18">
        <f>J9+H9+D9</f>
        <v>214.78</v>
      </c>
      <c r="N9" s="19">
        <f>L9+M9</f>
        <v>340.40999999999997</v>
      </c>
    </row>
    <row r="10" spans="1:14" ht="12.75">
      <c r="A10">
        <v>7</v>
      </c>
      <c r="B10" t="s">
        <v>117</v>
      </c>
      <c r="C10" t="s">
        <v>83</v>
      </c>
      <c r="D10" s="23">
        <v>38.24</v>
      </c>
      <c r="E10" s="24">
        <v>94.44</v>
      </c>
      <c r="F10" s="16"/>
      <c r="G10" s="16"/>
      <c r="H10" s="21">
        <v>96.43</v>
      </c>
      <c r="I10" s="22">
        <v>96.3</v>
      </c>
      <c r="J10" s="16"/>
      <c r="K10" s="16"/>
      <c r="L10" s="17">
        <f>I10+E10</f>
        <v>190.74</v>
      </c>
      <c r="M10" s="18">
        <f>H10+D10</f>
        <v>134.67000000000002</v>
      </c>
      <c r="N10" s="19">
        <f>L10+M10</f>
        <v>325.41</v>
      </c>
    </row>
    <row r="11" spans="1:14" ht="12.75">
      <c r="A11">
        <v>8</v>
      </c>
      <c r="B11" t="s">
        <v>123</v>
      </c>
      <c r="C11" t="s">
        <v>124</v>
      </c>
      <c r="D11" s="23">
        <v>20.59</v>
      </c>
      <c r="E11" s="24">
        <v>72.22</v>
      </c>
      <c r="F11" s="16"/>
      <c r="G11" s="16"/>
      <c r="H11" s="21">
        <v>53.57</v>
      </c>
      <c r="I11" s="22">
        <v>85.19</v>
      </c>
      <c r="J11" s="16"/>
      <c r="K11" s="22">
        <v>77.78</v>
      </c>
      <c r="L11" s="17">
        <f>K11+I11+E11</f>
        <v>235.19</v>
      </c>
      <c r="M11" s="18">
        <f>D11+H11</f>
        <v>74.16</v>
      </c>
      <c r="N11" s="19">
        <f>L11+M11</f>
        <v>309.35</v>
      </c>
    </row>
    <row r="12" spans="1:14" ht="12.75">
      <c r="A12">
        <v>9</v>
      </c>
      <c r="B12" t="s">
        <v>95</v>
      </c>
      <c r="C12" t="s">
        <v>85</v>
      </c>
      <c r="D12" s="23">
        <v>32.35</v>
      </c>
      <c r="E12" s="24">
        <v>33.33</v>
      </c>
      <c r="F12" s="21">
        <v>53.85</v>
      </c>
      <c r="G12" s="16"/>
      <c r="H12" s="21">
        <v>78.57</v>
      </c>
      <c r="I12" s="22">
        <v>29.63</v>
      </c>
      <c r="J12" s="21">
        <v>62.5</v>
      </c>
      <c r="K12" s="22">
        <v>22.22</v>
      </c>
      <c r="L12" s="17">
        <f>K12+I12+E12</f>
        <v>85.17999999999999</v>
      </c>
      <c r="M12" s="18">
        <f>J12+H12+F12</f>
        <v>194.92</v>
      </c>
      <c r="N12" s="19">
        <f>L12+M12</f>
        <v>280.09999999999997</v>
      </c>
    </row>
    <row r="13" spans="1:14" ht="12.75">
      <c r="A13">
        <v>10</v>
      </c>
      <c r="B13" t="s">
        <v>139</v>
      </c>
      <c r="C13" t="s">
        <v>129</v>
      </c>
      <c r="D13" s="23">
        <v>85.29</v>
      </c>
      <c r="E13" s="24">
        <v>58.33</v>
      </c>
      <c r="F13" s="16"/>
      <c r="G13" s="16"/>
      <c r="H13" s="21">
        <v>85.71</v>
      </c>
      <c r="I13" s="22">
        <v>44.44</v>
      </c>
      <c r="J13" s="16"/>
      <c r="K13" s="16"/>
      <c r="L13" s="17">
        <f>I13+E13</f>
        <v>102.77</v>
      </c>
      <c r="M13" s="18">
        <f>H13+D13</f>
        <v>171</v>
      </c>
      <c r="N13" s="19">
        <f>L13+M13</f>
        <v>273.77</v>
      </c>
    </row>
    <row r="14" spans="1:14" ht="12.75">
      <c r="A14">
        <v>11</v>
      </c>
      <c r="B14" t="s">
        <v>138</v>
      </c>
      <c r="C14" t="s">
        <v>124</v>
      </c>
      <c r="D14" s="23">
        <v>70.59</v>
      </c>
      <c r="E14" s="24">
        <v>25</v>
      </c>
      <c r="F14" s="16"/>
      <c r="G14" s="16"/>
      <c r="H14" s="21">
        <v>25</v>
      </c>
      <c r="I14" s="22">
        <v>48.15</v>
      </c>
      <c r="J14" s="21">
        <v>95.83</v>
      </c>
      <c r="K14" s="22">
        <v>11.11</v>
      </c>
      <c r="L14" s="17">
        <f>K13+I14+E14</f>
        <v>73.15</v>
      </c>
      <c r="M14" s="18">
        <f>J14+H14+D14</f>
        <v>191.42000000000002</v>
      </c>
      <c r="N14" s="19">
        <f>L14+M14</f>
        <v>264.57000000000005</v>
      </c>
    </row>
    <row r="15" spans="1:14" ht="12.75">
      <c r="A15">
        <v>12</v>
      </c>
      <c r="B15" t="s">
        <v>91</v>
      </c>
      <c r="C15" t="s">
        <v>85</v>
      </c>
      <c r="D15" s="23">
        <v>73.53</v>
      </c>
      <c r="E15" s="24">
        <v>69.44</v>
      </c>
      <c r="F15" s="21">
        <v>76.92</v>
      </c>
      <c r="G15" s="24">
        <v>41.67</v>
      </c>
      <c r="H15" s="16"/>
      <c r="I15" s="16"/>
      <c r="J15" s="16"/>
      <c r="K15" s="16"/>
      <c r="L15" s="17">
        <f>G15+E15</f>
        <v>111.11</v>
      </c>
      <c r="M15" s="18">
        <f>F15+D15</f>
        <v>150.45</v>
      </c>
      <c r="N15" s="19">
        <f>L15+M15</f>
        <v>261.56</v>
      </c>
    </row>
    <row r="16" spans="1:14" ht="12.75">
      <c r="A16">
        <v>13</v>
      </c>
      <c r="B16" t="s">
        <v>98</v>
      </c>
      <c r="C16" t="s">
        <v>156</v>
      </c>
      <c r="D16" s="16"/>
      <c r="E16" s="16"/>
      <c r="F16" s="21">
        <v>62.54</v>
      </c>
      <c r="G16" s="16"/>
      <c r="H16" s="21">
        <v>67.86</v>
      </c>
      <c r="I16" s="16"/>
      <c r="J16" s="21">
        <v>91.67</v>
      </c>
      <c r="K16" s="22">
        <v>33.33</v>
      </c>
      <c r="L16" s="17">
        <f>K16</f>
        <v>33.33</v>
      </c>
      <c r="M16" s="18">
        <f>J16+H16+F16</f>
        <v>222.07</v>
      </c>
      <c r="N16" s="19">
        <f>L16+M16</f>
        <v>255.39999999999998</v>
      </c>
    </row>
    <row r="17" spans="1:14" ht="12.75">
      <c r="A17">
        <v>14</v>
      </c>
      <c r="B17" t="s">
        <v>128</v>
      </c>
      <c r="C17" t="s">
        <v>129</v>
      </c>
      <c r="D17" s="23">
        <v>76.47</v>
      </c>
      <c r="E17" s="24">
        <v>41.67</v>
      </c>
      <c r="F17" s="16"/>
      <c r="G17" s="16"/>
      <c r="H17" s="21">
        <v>39.29</v>
      </c>
      <c r="I17" s="22">
        <v>74.07</v>
      </c>
      <c r="J17" s="16"/>
      <c r="K17" s="16"/>
      <c r="L17" s="17">
        <f>I17+E17</f>
        <v>115.74</v>
      </c>
      <c r="M17" s="18">
        <f>H17+D17</f>
        <v>115.75999999999999</v>
      </c>
      <c r="N17" s="19">
        <f>L17+M17</f>
        <v>231.5</v>
      </c>
    </row>
    <row r="18" spans="1:14" ht="12.75">
      <c r="A18">
        <v>15</v>
      </c>
      <c r="B18" t="s">
        <v>251</v>
      </c>
      <c r="C18" t="s">
        <v>3</v>
      </c>
      <c r="D18" s="23">
        <v>97.06</v>
      </c>
      <c r="E18" s="24">
        <v>97.22</v>
      </c>
      <c r="F18" s="16"/>
      <c r="G18" s="16"/>
      <c r="H18" s="16"/>
      <c r="I18" s="16"/>
      <c r="J18" s="16"/>
      <c r="K18" s="16"/>
      <c r="L18" s="17">
        <f>E18</f>
        <v>97.22</v>
      </c>
      <c r="M18" s="18">
        <f>D18</f>
        <v>97.06</v>
      </c>
      <c r="N18" s="19">
        <f>L18+M18</f>
        <v>194.28</v>
      </c>
    </row>
    <row r="19" spans="1:14" ht="12.75">
      <c r="A19">
        <v>16</v>
      </c>
      <c r="B19" t="s">
        <v>110</v>
      </c>
      <c r="C19" t="s">
        <v>85</v>
      </c>
      <c r="D19" s="23">
        <v>55.88</v>
      </c>
      <c r="E19" s="24">
        <v>50</v>
      </c>
      <c r="F19" s="21">
        <v>26.92</v>
      </c>
      <c r="G19" s="24">
        <v>50</v>
      </c>
      <c r="H19" s="16"/>
      <c r="I19" s="16"/>
      <c r="J19" s="16"/>
      <c r="K19" s="16"/>
      <c r="L19" s="17">
        <f>E19+G19</f>
        <v>100</v>
      </c>
      <c r="M19" s="18">
        <f>F19+D19</f>
        <v>82.80000000000001</v>
      </c>
      <c r="N19" s="19">
        <f>L19+M19</f>
        <v>182.8</v>
      </c>
    </row>
    <row r="20" spans="1:14" ht="12.75">
      <c r="A20">
        <v>17</v>
      </c>
      <c r="B20" t="s">
        <v>249</v>
      </c>
      <c r="C20" t="s">
        <v>236</v>
      </c>
      <c r="D20" s="23">
        <v>91.18</v>
      </c>
      <c r="E20" s="24">
        <v>66.67</v>
      </c>
      <c r="F20" s="16"/>
      <c r="G20" s="16"/>
      <c r="H20" s="16"/>
      <c r="I20" s="16"/>
      <c r="J20" s="16"/>
      <c r="K20" s="16"/>
      <c r="L20" s="17">
        <f>E20</f>
        <v>66.67</v>
      </c>
      <c r="M20" s="18">
        <f>D20</f>
        <v>91.18</v>
      </c>
      <c r="N20" s="19">
        <f>L20+M20</f>
        <v>157.85000000000002</v>
      </c>
    </row>
    <row r="21" spans="1:14" ht="12.75">
      <c r="A21">
        <v>18</v>
      </c>
      <c r="B21" t="s">
        <v>134</v>
      </c>
      <c r="C21" t="s">
        <v>124</v>
      </c>
      <c r="D21" s="16"/>
      <c r="E21" s="24">
        <v>27.78</v>
      </c>
      <c r="F21" s="16"/>
      <c r="G21" s="16"/>
      <c r="H21" s="16"/>
      <c r="I21" s="22">
        <v>59.26</v>
      </c>
      <c r="J21" s="21">
        <v>54.17</v>
      </c>
      <c r="K21" s="22">
        <v>14.81</v>
      </c>
      <c r="L21" s="17">
        <f>K21+I21+E21</f>
        <v>101.85</v>
      </c>
      <c r="M21" s="18">
        <f>J21</f>
        <v>54.17</v>
      </c>
      <c r="N21" s="19">
        <f>L21+M21</f>
        <v>156.01999999999998</v>
      </c>
    </row>
    <row r="22" spans="1:14" ht="12.75">
      <c r="A22">
        <v>19</v>
      </c>
      <c r="B22" t="s">
        <v>89</v>
      </c>
      <c r="C22" t="s">
        <v>90</v>
      </c>
      <c r="D22" s="16"/>
      <c r="E22" s="16"/>
      <c r="F22" s="21">
        <v>80.77</v>
      </c>
      <c r="G22" s="24">
        <v>75</v>
      </c>
      <c r="H22" s="16"/>
      <c r="I22" s="16"/>
      <c r="J22" s="16"/>
      <c r="K22" s="16"/>
      <c r="L22" s="17">
        <f>G22</f>
        <v>75</v>
      </c>
      <c r="M22" s="18">
        <f>F22</f>
        <v>80.77</v>
      </c>
      <c r="N22" s="19">
        <f>L22+M22</f>
        <v>155.76999999999998</v>
      </c>
    </row>
    <row r="23" spans="1:14" ht="12.75">
      <c r="A23">
        <v>20</v>
      </c>
      <c r="B23" t="s">
        <v>265</v>
      </c>
      <c r="C23" t="s">
        <v>14</v>
      </c>
      <c r="D23" s="23">
        <v>88.24</v>
      </c>
      <c r="E23" s="24">
        <v>63.89</v>
      </c>
      <c r="F23" s="16"/>
      <c r="G23" s="16"/>
      <c r="H23" s="16"/>
      <c r="I23" s="16"/>
      <c r="J23" s="16"/>
      <c r="K23" s="16"/>
      <c r="L23" s="17">
        <f>E23</f>
        <v>63.89</v>
      </c>
      <c r="M23" s="18">
        <f>D23</f>
        <v>88.24</v>
      </c>
      <c r="N23" s="19">
        <f>L23+M23</f>
        <v>152.13</v>
      </c>
    </row>
    <row r="24" spans="1:14" ht="13.5">
      <c r="A24">
        <v>21</v>
      </c>
      <c r="B24" s="30" t="s">
        <v>114</v>
      </c>
      <c r="C24" t="s">
        <v>124</v>
      </c>
      <c r="D24" s="16"/>
      <c r="E24" s="16"/>
      <c r="F24" s="16"/>
      <c r="G24" s="24">
        <v>58.33</v>
      </c>
      <c r="H24" s="16"/>
      <c r="I24" s="16"/>
      <c r="J24" s="16"/>
      <c r="K24" s="22">
        <v>85.19</v>
      </c>
      <c r="L24" s="17">
        <f>K24+G24</f>
        <v>143.51999999999998</v>
      </c>
      <c r="M24" s="25"/>
      <c r="N24" s="19">
        <f>L24+M24</f>
        <v>143.51999999999998</v>
      </c>
    </row>
    <row r="25" spans="1:14" ht="13.5">
      <c r="A25">
        <v>22</v>
      </c>
      <c r="B25" s="9" t="s">
        <v>263</v>
      </c>
      <c r="C25" s="9" t="s">
        <v>163</v>
      </c>
      <c r="D25" s="16"/>
      <c r="E25" s="16"/>
      <c r="F25" s="16"/>
      <c r="G25" s="16"/>
      <c r="H25" s="16"/>
      <c r="I25" s="16"/>
      <c r="J25" s="21">
        <v>79.17</v>
      </c>
      <c r="K25" s="22">
        <v>62.96</v>
      </c>
      <c r="L25" s="17">
        <f>K25</f>
        <v>62.96</v>
      </c>
      <c r="M25" s="18">
        <f>J25</f>
        <v>79.17</v>
      </c>
      <c r="N25" s="19">
        <f>L25+M25</f>
        <v>142.13</v>
      </c>
    </row>
    <row r="26" spans="1:14" ht="12.75">
      <c r="A26">
        <v>23</v>
      </c>
      <c r="B26" t="s">
        <v>277</v>
      </c>
      <c r="C26" t="s">
        <v>3</v>
      </c>
      <c r="D26" s="23">
        <v>47.06</v>
      </c>
      <c r="E26" s="24">
        <v>88.89</v>
      </c>
      <c r="F26" s="16"/>
      <c r="G26" s="16"/>
      <c r="H26" s="16"/>
      <c r="I26" s="16"/>
      <c r="J26" s="16"/>
      <c r="K26" s="16"/>
      <c r="L26" s="17">
        <f>E26</f>
        <v>88.89</v>
      </c>
      <c r="M26" s="18">
        <f>D26</f>
        <v>47.06</v>
      </c>
      <c r="N26" s="19">
        <f>L26+M26</f>
        <v>135.95</v>
      </c>
    </row>
    <row r="27" spans="1:14" ht="12.75">
      <c r="A27">
        <v>24</v>
      </c>
      <c r="B27" t="s">
        <v>276</v>
      </c>
      <c r="C27" t="s">
        <v>3</v>
      </c>
      <c r="D27" s="23">
        <v>52.94</v>
      </c>
      <c r="E27" s="24">
        <v>80.56</v>
      </c>
      <c r="F27" s="16"/>
      <c r="G27" s="16"/>
      <c r="H27" s="16"/>
      <c r="I27" s="16"/>
      <c r="J27" s="16"/>
      <c r="K27" s="16"/>
      <c r="L27" s="17">
        <f>E27</f>
        <v>80.56</v>
      </c>
      <c r="M27" s="18">
        <f>D27</f>
        <v>52.94</v>
      </c>
      <c r="N27" s="19">
        <f>L27+M27</f>
        <v>133.5</v>
      </c>
    </row>
    <row r="28" spans="1:14" ht="12.75">
      <c r="A28">
        <v>25</v>
      </c>
      <c r="B28" t="s">
        <v>137</v>
      </c>
      <c r="C28" t="s">
        <v>124</v>
      </c>
      <c r="D28" s="23">
        <v>8.82</v>
      </c>
      <c r="E28" s="24">
        <v>19.44</v>
      </c>
      <c r="F28" s="16"/>
      <c r="G28" s="16"/>
      <c r="H28" s="21">
        <v>50</v>
      </c>
      <c r="I28" s="22">
        <v>51.85</v>
      </c>
      <c r="J28" s="16"/>
      <c r="K28" s="16"/>
      <c r="L28" s="17">
        <f>E28+I28</f>
        <v>71.29</v>
      </c>
      <c r="M28" s="18">
        <f>D28+H28</f>
        <v>58.82</v>
      </c>
      <c r="N28" s="19">
        <f>L28+M28</f>
        <v>130.11</v>
      </c>
    </row>
    <row r="29" spans="1:14" ht="12.75">
      <c r="A29">
        <v>26</v>
      </c>
      <c r="B29" t="s">
        <v>281</v>
      </c>
      <c r="C29" t="s">
        <v>43</v>
      </c>
      <c r="D29" s="23">
        <v>44.12</v>
      </c>
      <c r="E29" s="24">
        <v>77.78</v>
      </c>
      <c r="F29" s="16"/>
      <c r="G29" s="16"/>
      <c r="H29" s="16"/>
      <c r="I29" s="16"/>
      <c r="J29" s="16"/>
      <c r="K29" s="16"/>
      <c r="L29" s="17">
        <f>E29</f>
        <v>77.78</v>
      </c>
      <c r="M29" s="18">
        <f>D29</f>
        <v>44.12</v>
      </c>
      <c r="N29" s="19">
        <f>L29+M29</f>
        <v>121.9</v>
      </c>
    </row>
    <row r="30" spans="1:14" ht="12.75">
      <c r="A30">
        <v>27</v>
      </c>
      <c r="B30" t="s">
        <v>122</v>
      </c>
      <c r="C30" t="s">
        <v>132</v>
      </c>
      <c r="D30" s="16"/>
      <c r="E30" s="16"/>
      <c r="F30" s="16"/>
      <c r="G30" s="16"/>
      <c r="H30" s="21">
        <v>57.14</v>
      </c>
      <c r="I30" s="22">
        <v>62.96</v>
      </c>
      <c r="J30" s="16"/>
      <c r="K30" s="16"/>
      <c r="L30" s="17">
        <f>I30</f>
        <v>62.96</v>
      </c>
      <c r="M30" s="18">
        <f>H30</f>
        <v>57.14</v>
      </c>
      <c r="N30" s="19">
        <f>L30+M30</f>
        <v>120.1</v>
      </c>
    </row>
    <row r="31" spans="1:14" ht="13.5">
      <c r="A31">
        <v>28</v>
      </c>
      <c r="B31" s="9" t="s">
        <v>255</v>
      </c>
      <c r="C31" s="9" t="s">
        <v>153</v>
      </c>
      <c r="D31" s="23">
        <v>11.76</v>
      </c>
      <c r="E31" s="24">
        <v>11.11</v>
      </c>
      <c r="F31" s="16"/>
      <c r="G31" s="16"/>
      <c r="H31" s="16"/>
      <c r="I31" s="16"/>
      <c r="J31" s="21">
        <v>58.33</v>
      </c>
      <c r="K31" s="22">
        <v>37.04</v>
      </c>
      <c r="L31" s="17">
        <f>K31+E31</f>
        <v>48.15</v>
      </c>
      <c r="M31" s="18">
        <f>J31+D31</f>
        <v>70.09</v>
      </c>
      <c r="N31" s="19">
        <f>L31+M31</f>
        <v>118.24000000000001</v>
      </c>
    </row>
    <row r="32" spans="1:14" ht="12.75">
      <c r="A32">
        <v>29</v>
      </c>
      <c r="B32" t="s">
        <v>141</v>
      </c>
      <c r="C32" t="s">
        <v>85</v>
      </c>
      <c r="D32" s="23">
        <v>35.29</v>
      </c>
      <c r="E32" s="24">
        <v>44.44</v>
      </c>
      <c r="F32" s="16"/>
      <c r="G32" s="16"/>
      <c r="H32" s="16"/>
      <c r="I32" s="22">
        <v>37.04</v>
      </c>
      <c r="J32" s="16"/>
      <c r="K32" s="16"/>
      <c r="L32" s="17">
        <f>I32+E32</f>
        <v>81.47999999999999</v>
      </c>
      <c r="M32" s="18">
        <f>D32</f>
        <v>35.29</v>
      </c>
      <c r="N32" s="19">
        <f>L32+M32</f>
        <v>116.76999999999998</v>
      </c>
    </row>
    <row r="33" spans="1:14" ht="13.5">
      <c r="A33">
        <v>30</v>
      </c>
      <c r="B33" s="9" t="s">
        <v>270</v>
      </c>
      <c r="C33" s="9" t="s">
        <v>153</v>
      </c>
      <c r="D33" s="16"/>
      <c r="E33" s="16"/>
      <c r="F33" s="16"/>
      <c r="G33" s="16"/>
      <c r="H33" s="16"/>
      <c r="I33" s="16"/>
      <c r="J33" s="21">
        <v>50</v>
      </c>
      <c r="K33" s="22">
        <v>66.67</v>
      </c>
      <c r="L33" s="17">
        <f>K33</f>
        <v>66.67</v>
      </c>
      <c r="M33" s="18">
        <f>J33</f>
        <v>50</v>
      </c>
      <c r="N33" s="19">
        <f>L33+M33</f>
        <v>116.67</v>
      </c>
    </row>
    <row r="34" spans="1:14" ht="12.75">
      <c r="A34">
        <v>31</v>
      </c>
      <c r="B34" t="s">
        <v>97</v>
      </c>
      <c r="C34" t="s">
        <v>85</v>
      </c>
      <c r="D34" s="23">
        <v>61.76</v>
      </c>
      <c r="E34" s="16"/>
      <c r="F34" s="21">
        <v>15.38</v>
      </c>
      <c r="G34" s="16"/>
      <c r="H34" s="21">
        <v>32.14</v>
      </c>
      <c r="I34" s="16"/>
      <c r="J34" s="16"/>
      <c r="K34" s="16"/>
      <c r="L34" s="32"/>
      <c r="M34" s="18">
        <f>H34+F34+D34</f>
        <v>109.28</v>
      </c>
      <c r="N34" s="19">
        <f>L34+M34</f>
        <v>109.28</v>
      </c>
    </row>
    <row r="35" spans="1:14" ht="12.75">
      <c r="A35">
        <v>32</v>
      </c>
      <c r="B35" t="s">
        <v>106</v>
      </c>
      <c r="C35" t="s">
        <v>107</v>
      </c>
      <c r="D35" s="23">
        <v>14.71</v>
      </c>
      <c r="E35" s="24">
        <v>38.89</v>
      </c>
      <c r="F35" s="21">
        <v>34.62</v>
      </c>
      <c r="G35" s="24">
        <v>8.33</v>
      </c>
      <c r="H35" s="16"/>
      <c r="I35" s="16"/>
      <c r="J35" s="16"/>
      <c r="K35" s="16"/>
      <c r="L35" s="17">
        <f>G35+E35</f>
        <v>47.22</v>
      </c>
      <c r="M35" s="18">
        <f>F35+M36</f>
        <v>34.62</v>
      </c>
      <c r="N35" s="19">
        <f>L35+M35</f>
        <v>81.84</v>
      </c>
    </row>
    <row r="36" spans="1:14" ht="12.75">
      <c r="A36">
        <v>33</v>
      </c>
      <c r="B36" t="s">
        <v>140</v>
      </c>
      <c r="C36" t="s">
        <v>129</v>
      </c>
      <c r="D36" s="16"/>
      <c r="E36" s="24">
        <v>55.56</v>
      </c>
      <c r="F36" s="16"/>
      <c r="G36" s="16"/>
      <c r="H36" s="16"/>
      <c r="I36" s="22">
        <v>40.74</v>
      </c>
      <c r="J36" s="16"/>
      <c r="K36" s="16"/>
      <c r="L36" s="17">
        <f>I36+E36</f>
        <v>96.30000000000001</v>
      </c>
      <c r="M36" s="25"/>
      <c r="N36" s="19">
        <f>L36+M36</f>
        <v>96.30000000000001</v>
      </c>
    </row>
    <row r="37" spans="1:14" ht="13.5">
      <c r="A37">
        <v>34</v>
      </c>
      <c r="B37" s="30" t="s">
        <v>186</v>
      </c>
      <c r="C37" t="s">
        <v>258</v>
      </c>
      <c r="D37" s="16"/>
      <c r="E37" s="16"/>
      <c r="F37" s="16"/>
      <c r="G37" s="16"/>
      <c r="H37" s="16"/>
      <c r="I37" s="16"/>
      <c r="J37" s="16"/>
      <c r="K37" s="22">
        <v>96.3</v>
      </c>
      <c r="L37" s="17">
        <f>K37</f>
        <v>96.3</v>
      </c>
      <c r="M37" s="25"/>
      <c r="N37" s="19">
        <f>L37+M37</f>
        <v>96.3</v>
      </c>
    </row>
    <row r="38" spans="1:14" ht="12.75">
      <c r="A38">
        <v>35</v>
      </c>
      <c r="B38" t="s">
        <v>81</v>
      </c>
      <c r="C38" t="s">
        <v>3</v>
      </c>
      <c r="D38" s="16"/>
      <c r="E38" s="16"/>
      <c r="F38" s="21">
        <v>96.15</v>
      </c>
      <c r="G38" s="16"/>
      <c r="H38" s="16"/>
      <c r="I38" s="16"/>
      <c r="J38" s="16"/>
      <c r="K38" s="16"/>
      <c r="L38" s="25"/>
      <c r="M38" s="18">
        <f>+F38</f>
        <v>96.15</v>
      </c>
      <c r="N38" s="19">
        <f>L38+M38</f>
        <v>96.15</v>
      </c>
    </row>
    <row r="39" spans="1:14" ht="13.5">
      <c r="A39">
        <v>36</v>
      </c>
      <c r="B39" s="30" t="s">
        <v>252</v>
      </c>
      <c r="C39" t="s">
        <v>85</v>
      </c>
      <c r="D39" s="16"/>
      <c r="E39" s="16"/>
      <c r="F39" s="16"/>
      <c r="G39" s="16"/>
      <c r="H39" s="16"/>
      <c r="I39" s="16"/>
      <c r="J39" s="16"/>
      <c r="K39" s="22">
        <v>92.59</v>
      </c>
      <c r="L39" s="17">
        <f>K39</f>
        <v>92.59</v>
      </c>
      <c r="M39" s="25"/>
      <c r="N39" s="19">
        <f>L39+M39</f>
        <v>92.59</v>
      </c>
    </row>
    <row r="40" spans="1:14" ht="12.75">
      <c r="A40">
        <v>37</v>
      </c>
      <c r="B40" s="31" t="s">
        <v>279</v>
      </c>
      <c r="C40" t="s">
        <v>17</v>
      </c>
      <c r="D40" s="16"/>
      <c r="E40" s="24">
        <v>91.67</v>
      </c>
      <c r="F40" s="16"/>
      <c r="G40" s="16"/>
      <c r="H40" s="16"/>
      <c r="I40" s="16"/>
      <c r="J40" s="16"/>
      <c r="K40" s="16"/>
      <c r="L40" s="17">
        <f>E40</f>
        <v>91.67</v>
      </c>
      <c r="M40" s="25"/>
      <c r="N40" s="19">
        <f>L40+M40</f>
        <v>91.67</v>
      </c>
    </row>
    <row r="41" spans="1:14" ht="12.75">
      <c r="A41">
        <v>38</v>
      </c>
      <c r="B41" t="s">
        <v>96</v>
      </c>
      <c r="C41" t="s">
        <v>3</v>
      </c>
      <c r="D41" s="16"/>
      <c r="E41" s="16"/>
      <c r="F41" s="21">
        <v>65.38</v>
      </c>
      <c r="G41" s="24">
        <v>25</v>
      </c>
      <c r="H41" s="16"/>
      <c r="I41" s="16"/>
      <c r="J41" s="16"/>
      <c r="K41" s="16"/>
      <c r="L41" s="17">
        <f>G41</f>
        <v>25</v>
      </c>
      <c r="M41" s="18">
        <f>F41</f>
        <v>65.38</v>
      </c>
      <c r="N41" s="19">
        <f>L41+M41</f>
        <v>90.38</v>
      </c>
    </row>
    <row r="42" spans="1:14" ht="12.75">
      <c r="A42">
        <v>39</v>
      </c>
      <c r="B42" t="s">
        <v>130</v>
      </c>
      <c r="C42" t="s">
        <v>132</v>
      </c>
      <c r="D42" s="16"/>
      <c r="E42" s="16"/>
      <c r="F42" s="16"/>
      <c r="G42" s="16"/>
      <c r="H42" s="21">
        <v>64.29</v>
      </c>
      <c r="I42" s="22">
        <v>18.52</v>
      </c>
      <c r="J42" s="16"/>
      <c r="K42" s="16"/>
      <c r="L42" s="17">
        <f>I42</f>
        <v>18.52</v>
      </c>
      <c r="M42" s="18">
        <f>H42</f>
        <v>64.29</v>
      </c>
      <c r="N42" s="19">
        <f>L42+M42</f>
        <v>82.81</v>
      </c>
    </row>
    <row r="43" spans="1:14" ht="12.75">
      <c r="A43">
        <v>40</v>
      </c>
      <c r="B43" t="s">
        <v>272</v>
      </c>
      <c r="C43" t="s">
        <v>21</v>
      </c>
      <c r="D43" s="23">
        <v>82.35</v>
      </c>
      <c r="E43" s="16"/>
      <c r="F43" s="16"/>
      <c r="G43" s="16"/>
      <c r="H43" s="16"/>
      <c r="I43" s="16"/>
      <c r="J43" s="16"/>
      <c r="K43" s="16"/>
      <c r="L43" s="25"/>
      <c r="M43" s="18">
        <f>D43</f>
        <v>82.35</v>
      </c>
      <c r="N43" s="19">
        <f>L43+M43</f>
        <v>82.35</v>
      </c>
    </row>
    <row r="44" spans="1:14" ht="12.75">
      <c r="A44">
        <v>41</v>
      </c>
      <c r="B44" t="s">
        <v>274</v>
      </c>
      <c r="C44" t="s">
        <v>38</v>
      </c>
      <c r="D44" s="23">
        <v>64.71</v>
      </c>
      <c r="E44" s="24">
        <v>16.67</v>
      </c>
      <c r="F44" s="16"/>
      <c r="G44" s="16"/>
      <c r="H44" s="16"/>
      <c r="I44" s="16"/>
      <c r="J44" s="16"/>
      <c r="K44" s="16"/>
      <c r="L44" s="17">
        <f>E44</f>
        <v>16.67</v>
      </c>
      <c r="M44" s="18">
        <f>D44</f>
        <v>64.71</v>
      </c>
      <c r="N44" s="19">
        <f>L44+M44</f>
        <v>81.38</v>
      </c>
    </row>
    <row r="45" spans="1:14" ht="12.75">
      <c r="A45">
        <v>42</v>
      </c>
      <c r="B45" t="s">
        <v>144</v>
      </c>
      <c r="D45" s="16"/>
      <c r="E45" s="16"/>
      <c r="F45" s="16"/>
      <c r="G45" s="16"/>
      <c r="H45" s="21">
        <v>21.43</v>
      </c>
      <c r="I45" s="22">
        <v>29.63</v>
      </c>
      <c r="J45" s="16"/>
      <c r="K45" s="22">
        <v>25.93</v>
      </c>
      <c r="L45" s="17">
        <f>K45+I45</f>
        <v>55.56</v>
      </c>
      <c r="M45" s="18">
        <f>H45</f>
        <v>21.43</v>
      </c>
      <c r="N45" s="19">
        <f>L45+M45</f>
        <v>76.99000000000001</v>
      </c>
    </row>
    <row r="46" spans="1:14" ht="12.75">
      <c r="A46">
        <v>43</v>
      </c>
      <c r="B46" s="31" t="s">
        <v>259</v>
      </c>
      <c r="C46" t="s">
        <v>17</v>
      </c>
      <c r="D46" s="16"/>
      <c r="E46" s="24">
        <v>75</v>
      </c>
      <c r="F46" s="16"/>
      <c r="G46" s="16"/>
      <c r="H46" s="16"/>
      <c r="I46" s="16"/>
      <c r="J46" s="16"/>
      <c r="K46" s="16"/>
      <c r="L46" s="17">
        <f>E46</f>
        <v>75</v>
      </c>
      <c r="M46" s="25"/>
      <c r="N46" s="19">
        <f>L46+M46</f>
        <v>75</v>
      </c>
    </row>
    <row r="47" spans="1:14" ht="13.5">
      <c r="A47">
        <v>44</v>
      </c>
      <c r="B47" s="30" t="s">
        <v>174</v>
      </c>
      <c r="C47" t="s">
        <v>258</v>
      </c>
      <c r="D47" s="16"/>
      <c r="E47" s="16"/>
      <c r="F47" s="16"/>
      <c r="G47" s="16"/>
      <c r="H47" s="16"/>
      <c r="I47" s="16"/>
      <c r="J47" s="16"/>
      <c r="K47" s="22">
        <v>74.07</v>
      </c>
      <c r="L47" s="17">
        <f>K47</f>
        <v>74.07</v>
      </c>
      <c r="M47" s="25"/>
      <c r="N47" s="19">
        <f>L47+M47</f>
        <v>74.07</v>
      </c>
    </row>
    <row r="48" spans="1:14" ht="12.75">
      <c r="A48">
        <v>45</v>
      </c>
      <c r="B48" t="s">
        <v>93</v>
      </c>
      <c r="C48" t="s">
        <v>90</v>
      </c>
      <c r="D48" s="16"/>
      <c r="E48" s="16"/>
      <c r="F48" s="21">
        <v>73.08</v>
      </c>
      <c r="G48" s="16"/>
      <c r="H48" s="16"/>
      <c r="I48" s="16"/>
      <c r="J48" s="16"/>
      <c r="K48" s="16"/>
      <c r="L48" s="25"/>
      <c r="M48" s="18">
        <f>F48</f>
        <v>73.08</v>
      </c>
      <c r="N48" s="19">
        <f>L48+M48</f>
        <v>73.08</v>
      </c>
    </row>
    <row r="49" spans="1:14" ht="13.5">
      <c r="A49">
        <v>46</v>
      </c>
      <c r="B49" s="9" t="s">
        <v>253</v>
      </c>
      <c r="C49" s="9" t="s">
        <v>168</v>
      </c>
      <c r="D49" s="16"/>
      <c r="E49" s="16"/>
      <c r="F49" s="16"/>
      <c r="G49" s="16"/>
      <c r="H49" s="16"/>
      <c r="I49" s="16"/>
      <c r="J49" s="21">
        <v>70.83</v>
      </c>
      <c r="K49" s="16"/>
      <c r="L49" s="17">
        <f>J49</f>
        <v>70.83</v>
      </c>
      <c r="M49" s="25"/>
      <c r="N49" s="19">
        <f>L49+M49</f>
        <v>70.83</v>
      </c>
    </row>
    <row r="50" spans="1:14" ht="12.75">
      <c r="A50">
        <v>47</v>
      </c>
      <c r="B50" t="s">
        <v>94</v>
      </c>
      <c r="C50" t="s">
        <v>90</v>
      </c>
      <c r="D50" s="16"/>
      <c r="E50" s="16"/>
      <c r="F50" s="21">
        <v>69.23</v>
      </c>
      <c r="G50" s="16"/>
      <c r="H50" s="16"/>
      <c r="I50" s="16"/>
      <c r="J50" s="16"/>
      <c r="K50" s="16"/>
      <c r="L50" s="25"/>
      <c r="M50" s="18">
        <f>F50</f>
        <v>69.23</v>
      </c>
      <c r="N50" s="19">
        <f>L50+M50</f>
        <v>69.23</v>
      </c>
    </row>
    <row r="51" spans="1:14" ht="12.75">
      <c r="A51">
        <v>48</v>
      </c>
      <c r="B51" t="s">
        <v>120</v>
      </c>
      <c r="D51" s="16"/>
      <c r="E51" s="16"/>
      <c r="F51" s="16"/>
      <c r="G51" s="16"/>
      <c r="H51" s="16"/>
      <c r="I51" s="22">
        <v>66.67</v>
      </c>
      <c r="J51" s="16"/>
      <c r="K51" s="16"/>
      <c r="L51" s="17">
        <f>I51</f>
        <v>66.67</v>
      </c>
      <c r="M51" s="25"/>
      <c r="N51" s="19">
        <f>L51+M51</f>
        <v>66.67</v>
      </c>
    </row>
    <row r="52" spans="1:14" ht="12.75">
      <c r="A52">
        <v>49</v>
      </c>
      <c r="B52" t="s">
        <v>147</v>
      </c>
      <c r="C52" t="s">
        <v>85</v>
      </c>
      <c r="D52" s="23">
        <v>50</v>
      </c>
      <c r="E52" s="16"/>
      <c r="F52" s="16"/>
      <c r="G52" s="16"/>
      <c r="H52" s="16"/>
      <c r="I52" s="22">
        <v>3.7</v>
      </c>
      <c r="J52" s="21">
        <v>8.33</v>
      </c>
      <c r="K52" s="22">
        <v>0</v>
      </c>
      <c r="L52" s="17">
        <f>K52+I52</f>
        <v>3.7</v>
      </c>
      <c r="M52" s="18">
        <f>J52+D52</f>
        <v>58.33</v>
      </c>
      <c r="N52" s="19">
        <f>L52+M52</f>
        <v>62.03</v>
      </c>
    </row>
    <row r="53" spans="1:14" ht="12.75">
      <c r="A53">
        <v>50</v>
      </c>
      <c r="B53" s="31" t="s">
        <v>280</v>
      </c>
      <c r="C53" t="s">
        <v>17</v>
      </c>
      <c r="D53" s="16"/>
      <c r="E53" s="24">
        <v>61.11</v>
      </c>
      <c r="F53" s="16"/>
      <c r="G53" s="16"/>
      <c r="H53" s="16"/>
      <c r="I53" s="16"/>
      <c r="J53" s="16"/>
      <c r="K53" s="16"/>
      <c r="L53" s="17">
        <f>E53</f>
        <v>61.11</v>
      </c>
      <c r="M53" s="25"/>
      <c r="N53" s="19">
        <f>L53+M53</f>
        <v>61.11</v>
      </c>
    </row>
    <row r="54" spans="1:14" ht="12.75">
      <c r="A54">
        <v>51</v>
      </c>
      <c r="B54" t="s">
        <v>146</v>
      </c>
      <c r="D54" s="16"/>
      <c r="E54" s="16"/>
      <c r="F54" s="16"/>
      <c r="G54" s="16"/>
      <c r="H54" s="21">
        <v>42.86</v>
      </c>
      <c r="I54" s="22">
        <v>14.81</v>
      </c>
      <c r="J54" s="16"/>
      <c r="K54" s="16"/>
      <c r="L54" s="17">
        <f>I54</f>
        <v>14.81</v>
      </c>
      <c r="M54" s="18">
        <f>H54</f>
        <v>42.86</v>
      </c>
      <c r="N54" s="19">
        <f>L54+M54</f>
        <v>57.67</v>
      </c>
    </row>
    <row r="55" spans="1:14" ht="12.75">
      <c r="A55">
        <v>52</v>
      </c>
      <c r="B55" t="s">
        <v>148</v>
      </c>
      <c r="C55" t="s">
        <v>124</v>
      </c>
      <c r="D55" s="23">
        <v>0</v>
      </c>
      <c r="E55" s="24">
        <v>13.89</v>
      </c>
      <c r="F55" s="16"/>
      <c r="G55" s="16"/>
      <c r="H55" s="21">
        <v>7.14</v>
      </c>
      <c r="I55" s="22">
        <v>11.11</v>
      </c>
      <c r="J55" s="21">
        <v>25</v>
      </c>
      <c r="K55" s="16"/>
      <c r="L55" s="17">
        <f>E55+I55</f>
        <v>25</v>
      </c>
      <c r="M55" s="18">
        <f>J55+H55+D55</f>
        <v>32.14</v>
      </c>
      <c r="N55" s="19">
        <f>L55+M55</f>
        <v>57.14</v>
      </c>
    </row>
    <row r="56" spans="1:14" ht="13.5">
      <c r="A56">
        <v>53</v>
      </c>
      <c r="B56" s="9" t="s">
        <v>269</v>
      </c>
      <c r="C56" s="9" t="s">
        <v>156</v>
      </c>
      <c r="D56" s="16"/>
      <c r="E56" s="16"/>
      <c r="F56" s="21">
        <v>3.85</v>
      </c>
      <c r="G56" s="16"/>
      <c r="H56" s="16"/>
      <c r="I56" s="16"/>
      <c r="J56" s="21">
        <v>45.83</v>
      </c>
      <c r="K56" s="22">
        <v>7.41</v>
      </c>
      <c r="L56" s="17">
        <f>K56</f>
        <v>7.41</v>
      </c>
      <c r="M56" s="18">
        <f>J56+F56</f>
        <v>49.68</v>
      </c>
      <c r="N56" s="19">
        <f>L56+M56</f>
        <v>57.09</v>
      </c>
    </row>
    <row r="57" spans="1:14" ht="13.5">
      <c r="A57">
        <v>54</v>
      </c>
      <c r="B57" s="30" t="s">
        <v>178</v>
      </c>
      <c r="D57" s="16"/>
      <c r="E57" s="16"/>
      <c r="F57" s="16"/>
      <c r="G57" s="16"/>
      <c r="H57" s="16"/>
      <c r="I57" s="16"/>
      <c r="J57" s="16"/>
      <c r="K57" s="22">
        <v>55.56</v>
      </c>
      <c r="L57" s="17">
        <f>K57</f>
        <v>55.56</v>
      </c>
      <c r="M57" s="25"/>
      <c r="N57" s="19">
        <f>L57+M57</f>
        <v>55.56</v>
      </c>
    </row>
    <row r="58" spans="1:14" ht="13.5">
      <c r="A58">
        <v>55</v>
      </c>
      <c r="B58" s="9" t="s">
        <v>254</v>
      </c>
      <c r="C58" s="9" t="s">
        <v>103</v>
      </c>
      <c r="D58" s="16"/>
      <c r="E58" s="16"/>
      <c r="F58" s="21">
        <v>7.69</v>
      </c>
      <c r="G58" s="24">
        <v>16.67</v>
      </c>
      <c r="H58" s="16"/>
      <c r="I58" s="16"/>
      <c r="J58" s="21">
        <v>12.5</v>
      </c>
      <c r="K58" s="22">
        <v>18.52</v>
      </c>
      <c r="L58" s="17">
        <f>G58+K58</f>
        <v>35.19</v>
      </c>
      <c r="M58" s="18">
        <f>F58+J58</f>
        <v>20.19</v>
      </c>
      <c r="N58" s="19">
        <f>L58+M58</f>
        <v>55.379999999999995</v>
      </c>
    </row>
    <row r="59" spans="1:14" ht="12.75">
      <c r="A59">
        <v>56</v>
      </c>
      <c r="B59" t="s">
        <v>131</v>
      </c>
      <c r="C59" t="s">
        <v>124</v>
      </c>
      <c r="D59" s="16"/>
      <c r="E59" s="16"/>
      <c r="F59" s="16"/>
      <c r="G59" s="16"/>
      <c r="H59" s="21">
        <v>14.29</v>
      </c>
      <c r="I59" s="22">
        <v>7.41</v>
      </c>
      <c r="J59" s="21">
        <v>33.33</v>
      </c>
      <c r="K59" s="16"/>
      <c r="L59" s="17">
        <f>I59</f>
        <v>7.41</v>
      </c>
      <c r="M59" s="18">
        <f>H59+J59</f>
        <v>47.62</v>
      </c>
      <c r="N59" s="19">
        <f>L59+M59</f>
        <v>55.03</v>
      </c>
    </row>
    <row r="60" spans="1:14" ht="12.75">
      <c r="A60">
        <v>57</v>
      </c>
      <c r="B60" t="s">
        <v>250</v>
      </c>
      <c r="C60" t="s">
        <v>10</v>
      </c>
      <c r="D60" s="23">
        <v>23.53</v>
      </c>
      <c r="E60" s="24">
        <v>30.56</v>
      </c>
      <c r="F60" s="16"/>
      <c r="G60" s="16"/>
      <c r="H60" s="16"/>
      <c r="I60" s="16"/>
      <c r="J60" s="16"/>
      <c r="K60" s="16"/>
      <c r="L60" s="17">
        <f>E60</f>
        <v>30.56</v>
      </c>
      <c r="M60" s="18">
        <f>D60</f>
        <v>23.53</v>
      </c>
      <c r="N60" s="19">
        <f>L60+M60</f>
        <v>54.09</v>
      </c>
    </row>
    <row r="61" spans="1:14" ht="13.5">
      <c r="A61">
        <v>58</v>
      </c>
      <c r="B61" s="30" t="s">
        <v>256</v>
      </c>
      <c r="C61" t="s">
        <v>236</v>
      </c>
      <c r="D61" s="16"/>
      <c r="E61" s="16"/>
      <c r="F61" s="16"/>
      <c r="G61" s="16"/>
      <c r="H61" s="16"/>
      <c r="I61" s="16"/>
      <c r="J61" s="16"/>
      <c r="K61" s="22">
        <v>51.85</v>
      </c>
      <c r="L61" s="17">
        <f>K61</f>
        <v>51.85</v>
      </c>
      <c r="M61" s="25"/>
      <c r="N61" s="19">
        <f>L61+M61</f>
        <v>51.85</v>
      </c>
    </row>
    <row r="62" spans="1:14" ht="12.75">
      <c r="A62">
        <v>59</v>
      </c>
      <c r="B62" t="s">
        <v>92</v>
      </c>
      <c r="C62" t="s">
        <v>85</v>
      </c>
      <c r="D62" s="23">
        <v>5.88</v>
      </c>
      <c r="E62" s="24">
        <v>22.22</v>
      </c>
      <c r="F62" s="22">
        <v>19.23</v>
      </c>
      <c r="G62" s="16"/>
      <c r="H62" s="16"/>
      <c r="I62" s="16"/>
      <c r="J62" s="16"/>
      <c r="K62" s="16"/>
      <c r="L62" s="17">
        <f>E62</f>
        <v>22.22</v>
      </c>
      <c r="M62" s="18">
        <f>F62+D62</f>
        <v>25.11</v>
      </c>
      <c r="N62" s="19">
        <f>L62+M62</f>
        <v>47.33</v>
      </c>
    </row>
    <row r="63" spans="1:14" ht="12.75">
      <c r="A63">
        <v>60</v>
      </c>
      <c r="B63" s="31" t="s">
        <v>275</v>
      </c>
      <c r="C63" t="s">
        <v>17</v>
      </c>
      <c r="D63" s="16"/>
      <c r="E63" s="24">
        <v>47.22</v>
      </c>
      <c r="F63" s="16"/>
      <c r="G63" s="16"/>
      <c r="H63" s="16"/>
      <c r="I63" s="16"/>
      <c r="J63" s="16"/>
      <c r="K63" s="16"/>
      <c r="L63" s="17">
        <f>E63</f>
        <v>47.22</v>
      </c>
      <c r="M63" s="25"/>
      <c r="N63" s="19">
        <f>L63+M63</f>
        <v>47.22</v>
      </c>
    </row>
    <row r="64" spans="1:14" ht="12.75">
      <c r="A64">
        <v>61</v>
      </c>
      <c r="B64" t="s">
        <v>125</v>
      </c>
      <c r="D64" s="16"/>
      <c r="E64" s="16"/>
      <c r="F64" s="16"/>
      <c r="G64" s="16"/>
      <c r="H64" s="21">
        <v>46.43</v>
      </c>
      <c r="I64" s="16"/>
      <c r="J64" s="16"/>
      <c r="K64" s="16"/>
      <c r="L64" s="25"/>
      <c r="M64" s="18">
        <f>H64</f>
        <v>46.43</v>
      </c>
      <c r="N64" s="19">
        <f>L64+M64</f>
        <v>46.43</v>
      </c>
    </row>
    <row r="65" spans="1:14" ht="12.75">
      <c r="A65">
        <v>62</v>
      </c>
      <c r="B65" t="s">
        <v>143</v>
      </c>
      <c r="C65" t="s">
        <v>124</v>
      </c>
      <c r="D65" s="16"/>
      <c r="E65" s="16"/>
      <c r="F65" s="16"/>
      <c r="G65" s="16"/>
      <c r="H65" s="21">
        <v>3.57</v>
      </c>
      <c r="I65" s="22">
        <v>22.22</v>
      </c>
      <c r="J65" s="21">
        <v>16.67</v>
      </c>
      <c r="K65" s="22">
        <v>3.7</v>
      </c>
      <c r="L65" s="17">
        <f>K65+I65</f>
        <v>25.919999999999998</v>
      </c>
      <c r="M65" s="18">
        <f>J65+H65</f>
        <v>20.240000000000002</v>
      </c>
      <c r="N65" s="19">
        <f>L65+M65</f>
        <v>46.16</v>
      </c>
    </row>
    <row r="66" spans="1:14" ht="12.75">
      <c r="A66">
        <v>63</v>
      </c>
      <c r="B66" t="s">
        <v>104</v>
      </c>
      <c r="C66" t="s">
        <v>90</v>
      </c>
      <c r="D66" s="16"/>
      <c r="E66" s="16"/>
      <c r="F66" s="21">
        <v>46.15</v>
      </c>
      <c r="G66" s="16"/>
      <c r="H66" s="16"/>
      <c r="I66" s="16"/>
      <c r="J66" s="16"/>
      <c r="K66" s="16"/>
      <c r="L66" s="25"/>
      <c r="M66" s="18">
        <f>F66</f>
        <v>46.15</v>
      </c>
      <c r="N66" s="19">
        <f>L66+M66</f>
        <v>46.15</v>
      </c>
    </row>
    <row r="67" spans="1:14" ht="13.5">
      <c r="A67">
        <v>64</v>
      </c>
      <c r="B67" s="30" t="s">
        <v>173</v>
      </c>
      <c r="C67" t="s">
        <v>258</v>
      </c>
      <c r="D67" s="16"/>
      <c r="E67" s="16"/>
      <c r="F67" s="16"/>
      <c r="G67" s="16"/>
      <c r="H67" s="16"/>
      <c r="I67" s="16"/>
      <c r="J67" s="16"/>
      <c r="K67" s="22">
        <v>44.44</v>
      </c>
      <c r="L67" s="17">
        <f>K67</f>
        <v>44.44</v>
      </c>
      <c r="M67" s="25"/>
      <c r="N67" s="19">
        <f>L67+M67</f>
        <v>44.44</v>
      </c>
    </row>
    <row r="68" spans="1:14" ht="12.75">
      <c r="A68">
        <v>65</v>
      </c>
      <c r="B68" t="s">
        <v>105</v>
      </c>
      <c r="C68" t="s">
        <v>90</v>
      </c>
      <c r="D68" s="16"/>
      <c r="E68" s="16"/>
      <c r="F68" s="21">
        <v>42.31</v>
      </c>
      <c r="G68" s="16"/>
      <c r="H68" s="16"/>
      <c r="I68" s="16"/>
      <c r="J68" s="16"/>
      <c r="K68" s="16"/>
      <c r="L68" s="25"/>
      <c r="M68" s="18">
        <f>F68</f>
        <v>42.31</v>
      </c>
      <c r="N68" s="19">
        <f>L68+M68</f>
        <v>42.31</v>
      </c>
    </row>
    <row r="69" spans="1:14" ht="13.5">
      <c r="A69">
        <v>66</v>
      </c>
      <c r="B69" s="9" t="s">
        <v>264</v>
      </c>
      <c r="C69" s="9"/>
      <c r="D69" s="16"/>
      <c r="E69" s="16"/>
      <c r="F69" s="16"/>
      <c r="G69" s="16"/>
      <c r="H69" s="16"/>
      <c r="I69" s="16"/>
      <c r="J69" s="21">
        <v>41.67</v>
      </c>
      <c r="K69" s="16"/>
      <c r="L69" s="25"/>
      <c r="M69" s="18">
        <f>J69</f>
        <v>41.67</v>
      </c>
      <c r="N69" s="19">
        <f>L69+M69</f>
        <v>41.67</v>
      </c>
    </row>
    <row r="70" spans="1:14" ht="13.5">
      <c r="A70">
        <v>67</v>
      </c>
      <c r="B70" s="30" t="s">
        <v>213</v>
      </c>
      <c r="D70" s="16"/>
      <c r="E70" s="16"/>
      <c r="F70" s="16"/>
      <c r="G70" s="16"/>
      <c r="H70" s="16"/>
      <c r="I70" s="16"/>
      <c r="J70" s="16"/>
      <c r="K70" s="22">
        <v>40.74</v>
      </c>
      <c r="L70" s="17">
        <f>K70</f>
        <v>40.74</v>
      </c>
      <c r="M70" s="25"/>
      <c r="N70" s="19">
        <f>L70+M70</f>
        <v>40.74</v>
      </c>
    </row>
    <row r="71" spans="1:14" ht="12.75">
      <c r="A71">
        <v>68</v>
      </c>
      <c r="B71" t="s">
        <v>100</v>
      </c>
      <c r="C71" t="s">
        <v>90</v>
      </c>
      <c r="D71" s="16"/>
      <c r="E71" s="16"/>
      <c r="F71" s="21">
        <v>38.46</v>
      </c>
      <c r="G71" s="16"/>
      <c r="H71" s="16"/>
      <c r="I71" s="16"/>
      <c r="J71" s="16"/>
      <c r="K71" s="16"/>
      <c r="L71" s="32"/>
      <c r="M71" s="18">
        <f>F71</f>
        <v>38.46</v>
      </c>
      <c r="N71" s="19">
        <f>L71+M71</f>
        <v>38.46</v>
      </c>
    </row>
    <row r="72" spans="1:14" ht="13.5">
      <c r="A72">
        <v>69</v>
      </c>
      <c r="B72" s="9" t="s">
        <v>267</v>
      </c>
      <c r="C72" s="9" t="s">
        <v>182</v>
      </c>
      <c r="D72" s="16"/>
      <c r="E72" s="16"/>
      <c r="F72" s="16"/>
      <c r="G72" s="16"/>
      <c r="H72" s="16"/>
      <c r="I72" s="16"/>
      <c r="J72" s="21">
        <v>37.5</v>
      </c>
      <c r="K72" s="16"/>
      <c r="L72" s="25"/>
      <c r="M72" s="18">
        <f>J72</f>
        <v>37.5</v>
      </c>
      <c r="N72" s="19">
        <f>L72+M72</f>
        <v>37.5</v>
      </c>
    </row>
    <row r="73" spans="1:14" ht="12.75">
      <c r="A73">
        <v>70</v>
      </c>
      <c r="B73" t="s">
        <v>126</v>
      </c>
      <c r="D73" s="16"/>
      <c r="E73" s="16"/>
      <c r="F73" s="16"/>
      <c r="G73" s="16"/>
      <c r="H73" s="21">
        <v>35.71</v>
      </c>
      <c r="I73" s="16"/>
      <c r="J73" s="16"/>
      <c r="K73" s="16"/>
      <c r="L73" s="25"/>
      <c r="M73" s="18">
        <f>H73</f>
        <v>35.71</v>
      </c>
      <c r="N73" s="19">
        <f>L73+M73</f>
        <v>35.71</v>
      </c>
    </row>
    <row r="74" spans="1:14" ht="12.75">
      <c r="A74">
        <v>71</v>
      </c>
      <c r="B74" t="s">
        <v>142</v>
      </c>
      <c r="D74" s="16"/>
      <c r="E74" s="16"/>
      <c r="F74" s="16"/>
      <c r="G74" s="16"/>
      <c r="H74" s="16"/>
      <c r="I74" s="22">
        <v>33.33</v>
      </c>
      <c r="J74" s="16"/>
      <c r="K74" s="16"/>
      <c r="L74" s="17">
        <f>I74</f>
        <v>33.33</v>
      </c>
      <c r="M74" s="25"/>
      <c r="N74" s="19">
        <f>L74+M74</f>
        <v>33.33</v>
      </c>
    </row>
    <row r="75" spans="1:14" ht="12.75">
      <c r="A75">
        <v>72</v>
      </c>
      <c r="B75" t="s">
        <v>88</v>
      </c>
      <c r="C75" t="s">
        <v>6</v>
      </c>
      <c r="D75" s="16"/>
      <c r="E75" s="16"/>
      <c r="F75" s="21">
        <v>30.77</v>
      </c>
      <c r="G75" s="16"/>
      <c r="H75" s="16"/>
      <c r="I75" s="16"/>
      <c r="J75" s="16"/>
      <c r="K75" s="16"/>
      <c r="L75" s="25"/>
      <c r="M75" s="18">
        <f>F75</f>
        <v>30.77</v>
      </c>
      <c r="N75" s="19">
        <f>L75+M75</f>
        <v>30.77</v>
      </c>
    </row>
    <row r="76" spans="1:14" ht="13.5">
      <c r="A76">
        <v>73</v>
      </c>
      <c r="B76" s="30" t="s">
        <v>188</v>
      </c>
      <c r="C76" t="s">
        <v>258</v>
      </c>
      <c r="D76" s="16"/>
      <c r="E76" s="16"/>
      <c r="F76" s="16"/>
      <c r="G76" s="16"/>
      <c r="H76" s="16"/>
      <c r="I76" s="16"/>
      <c r="J76" s="16"/>
      <c r="K76" s="22">
        <v>29.63</v>
      </c>
      <c r="L76" s="17">
        <f>K76</f>
        <v>29.63</v>
      </c>
      <c r="M76" s="25"/>
      <c r="N76" s="19">
        <f>L76+M76</f>
        <v>29.63</v>
      </c>
    </row>
    <row r="77" spans="1:14" ht="12.75">
      <c r="A77">
        <v>74</v>
      </c>
      <c r="B77" t="s">
        <v>271</v>
      </c>
      <c r="C77" t="s">
        <v>107</v>
      </c>
      <c r="D77" s="23">
        <v>29.41</v>
      </c>
      <c r="E77" s="16"/>
      <c r="F77" s="16"/>
      <c r="G77" s="16"/>
      <c r="H77" s="16"/>
      <c r="I77" s="16"/>
      <c r="J77" s="16"/>
      <c r="K77" s="16"/>
      <c r="L77" s="17"/>
      <c r="M77" s="18">
        <f>D77</f>
        <v>29.41</v>
      </c>
      <c r="N77" s="19">
        <f>L77+M77</f>
        <v>29.41</v>
      </c>
    </row>
    <row r="78" spans="1:14" ht="13.5">
      <c r="A78">
        <v>75</v>
      </c>
      <c r="B78" s="9" t="s">
        <v>260</v>
      </c>
      <c r="C78" s="9" t="s">
        <v>182</v>
      </c>
      <c r="D78" s="16"/>
      <c r="E78" s="16"/>
      <c r="F78" s="16"/>
      <c r="G78" s="16"/>
      <c r="H78" s="16"/>
      <c r="I78" s="16"/>
      <c r="J78" s="21">
        <v>29.17</v>
      </c>
      <c r="K78" s="16"/>
      <c r="L78" s="25"/>
      <c r="M78" s="18">
        <f>J78</f>
        <v>29.17</v>
      </c>
      <c r="N78" s="19">
        <f>L78+M78</f>
        <v>29.17</v>
      </c>
    </row>
    <row r="79" spans="1:14" ht="12.75">
      <c r="A79">
        <v>76</v>
      </c>
      <c r="B79" t="s">
        <v>118</v>
      </c>
      <c r="D79" s="16"/>
      <c r="E79" s="16"/>
      <c r="F79" s="16"/>
      <c r="G79" s="16"/>
      <c r="H79" s="21">
        <v>28.57</v>
      </c>
      <c r="I79" s="22">
        <v>0</v>
      </c>
      <c r="J79" s="16"/>
      <c r="K79" s="16"/>
      <c r="L79" s="17">
        <f>I79</f>
        <v>0</v>
      </c>
      <c r="M79" s="18">
        <f>H79</f>
        <v>28.57</v>
      </c>
      <c r="N79" s="19">
        <f>L79+M79</f>
        <v>28.57</v>
      </c>
    </row>
    <row r="80" spans="1:14" ht="12.75">
      <c r="A80">
        <v>77</v>
      </c>
      <c r="B80" t="s">
        <v>261</v>
      </c>
      <c r="C80" t="s">
        <v>23</v>
      </c>
      <c r="D80" s="23">
        <v>26.47</v>
      </c>
      <c r="E80" s="16"/>
      <c r="F80" s="16"/>
      <c r="G80" s="16"/>
      <c r="H80" s="16"/>
      <c r="I80" s="16"/>
      <c r="J80" s="16"/>
      <c r="K80" s="16"/>
      <c r="L80" s="25"/>
      <c r="M80" s="18">
        <f>D80</f>
        <v>26.47</v>
      </c>
      <c r="N80" s="19">
        <f>L80+M80</f>
        <v>26.47</v>
      </c>
    </row>
    <row r="81" spans="1:14" ht="12.75">
      <c r="A81">
        <v>78</v>
      </c>
      <c r="B81" t="s">
        <v>111</v>
      </c>
      <c r="C81" t="s">
        <v>103</v>
      </c>
      <c r="D81" s="16"/>
      <c r="E81" s="16"/>
      <c r="F81" s="21">
        <v>23.08</v>
      </c>
      <c r="G81" s="16"/>
      <c r="H81" s="16"/>
      <c r="I81" s="16"/>
      <c r="J81" s="16"/>
      <c r="K81" s="16"/>
      <c r="L81" s="25"/>
      <c r="M81" s="18">
        <f>F81</f>
        <v>23.08</v>
      </c>
      <c r="N81" s="19">
        <f>L81+M81</f>
        <v>23.08</v>
      </c>
    </row>
    <row r="82" spans="1:14" ht="13.5">
      <c r="A82">
        <v>79</v>
      </c>
      <c r="B82" s="9" t="s">
        <v>262</v>
      </c>
      <c r="C82" s="9" t="s">
        <v>182</v>
      </c>
      <c r="D82" s="16"/>
      <c r="E82" s="16"/>
      <c r="F82" s="16"/>
      <c r="G82" s="16"/>
      <c r="H82" s="16"/>
      <c r="I82" s="16"/>
      <c r="J82" s="21">
        <v>20.83</v>
      </c>
      <c r="K82" s="16"/>
      <c r="L82" s="25"/>
      <c r="M82" s="18">
        <f>J82</f>
        <v>20.83</v>
      </c>
      <c r="N82" s="19">
        <f>L82+M82</f>
        <v>20.83</v>
      </c>
    </row>
    <row r="83" spans="1:14" ht="12.75">
      <c r="A83">
        <v>80</v>
      </c>
      <c r="B83" t="s">
        <v>145</v>
      </c>
      <c r="C83" t="s">
        <v>85</v>
      </c>
      <c r="D83" s="16"/>
      <c r="E83" s="16"/>
      <c r="F83" s="16"/>
      <c r="G83" s="16"/>
      <c r="H83" s="21">
        <v>17.86</v>
      </c>
      <c r="I83" s="16"/>
      <c r="J83" s="16"/>
      <c r="K83" s="16"/>
      <c r="L83" s="25"/>
      <c r="M83" s="18">
        <f>H83</f>
        <v>17.86</v>
      </c>
      <c r="N83" s="19">
        <f>L83+M83</f>
        <v>17.86</v>
      </c>
    </row>
    <row r="84" spans="1:14" ht="12.75">
      <c r="A84">
        <v>81</v>
      </c>
      <c r="B84" t="s">
        <v>266</v>
      </c>
      <c r="C84" t="s">
        <v>30</v>
      </c>
      <c r="D84" s="23">
        <v>17.65</v>
      </c>
      <c r="E84" s="16"/>
      <c r="F84" s="16"/>
      <c r="G84" s="16"/>
      <c r="H84" s="16"/>
      <c r="I84" s="16"/>
      <c r="J84" s="16"/>
      <c r="K84" s="16"/>
      <c r="L84" s="25"/>
      <c r="M84" s="18">
        <f>D84</f>
        <v>17.65</v>
      </c>
      <c r="N84" s="19">
        <f>L84+M84</f>
        <v>17.65</v>
      </c>
    </row>
    <row r="85" spans="1:14" ht="12.75">
      <c r="A85">
        <v>82</v>
      </c>
      <c r="B85" t="s">
        <v>113</v>
      </c>
      <c r="C85" t="s">
        <v>6</v>
      </c>
      <c r="D85" s="16"/>
      <c r="E85" s="16"/>
      <c r="F85" s="21">
        <v>11.54</v>
      </c>
      <c r="G85" s="16"/>
      <c r="H85" s="16"/>
      <c r="I85" s="16"/>
      <c r="J85" s="16"/>
      <c r="K85" s="16"/>
      <c r="L85" s="25"/>
      <c r="M85" s="18">
        <f>F85</f>
        <v>11.54</v>
      </c>
      <c r="N85" s="19">
        <f>L85+M85</f>
        <v>11.54</v>
      </c>
    </row>
    <row r="86" spans="1:14" ht="12.75">
      <c r="A86">
        <v>83</v>
      </c>
      <c r="B86" t="s">
        <v>133</v>
      </c>
      <c r="D86" s="16"/>
      <c r="E86" s="16"/>
      <c r="F86" s="16"/>
      <c r="G86" s="16"/>
      <c r="H86" s="21">
        <v>10.71</v>
      </c>
      <c r="I86" s="16"/>
      <c r="J86" s="16"/>
      <c r="K86" s="16"/>
      <c r="L86" s="25"/>
      <c r="M86" s="18">
        <f>H86</f>
        <v>10.71</v>
      </c>
      <c r="N86" s="19">
        <f>L86+M86</f>
        <v>10.71</v>
      </c>
    </row>
    <row r="87" spans="1:14" ht="12.75">
      <c r="A87">
        <v>84</v>
      </c>
      <c r="B87" s="31" t="s">
        <v>268</v>
      </c>
      <c r="C87" t="s">
        <v>85</v>
      </c>
      <c r="D87" s="16"/>
      <c r="E87" s="24">
        <v>8.33</v>
      </c>
      <c r="F87" s="16"/>
      <c r="G87" s="16"/>
      <c r="H87" s="16"/>
      <c r="I87" s="16"/>
      <c r="J87" s="16"/>
      <c r="K87" s="16"/>
      <c r="L87" s="17">
        <f>E87</f>
        <v>8.33</v>
      </c>
      <c r="M87" s="25"/>
      <c r="N87" s="19">
        <f>L87+M87</f>
        <v>8.33</v>
      </c>
    </row>
    <row r="88" spans="1:14" ht="12.75">
      <c r="A88">
        <v>85</v>
      </c>
      <c r="B88" s="31" t="s">
        <v>278</v>
      </c>
      <c r="C88" t="s">
        <v>17</v>
      </c>
      <c r="D88" s="16"/>
      <c r="E88" s="24">
        <v>5.56</v>
      </c>
      <c r="F88" s="16"/>
      <c r="G88" s="16"/>
      <c r="H88" s="16"/>
      <c r="I88" s="16"/>
      <c r="J88" s="16"/>
      <c r="K88" s="16"/>
      <c r="L88" s="17">
        <f>E88</f>
        <v>5.56</v>
      </c>
      <c r="M88" s="25"/>
      <c r="N88" s="19">
        <f>L88+M88</f>
        <v>5.56</v>
      </c>
    </row>
    <row r="89" spans="1:14" ht="13.5">
      <c r="A89">
        <v>86</v>
      </c>
      <c r="B89" s="9" t="s">
        <v>257</v>
      </c>
      <c r="C89" s="9" t="s">
        <v>124</v>
      </c>
      <c r="D89" s="16"/>
      <c r="E89" s="16"/>
      <c r="F89" s="16"/>
      <c r="G89" s="16"/>
      <c r="H89" s="16"/>
      <c r="I89" s="16"/>
      <c r="J89" s="21">
        <v>4.17</v>
      </c>
      <c r="K89" s="16"/>
      <c r="L89" s="25"/>
      <c r="M89" s="18">
        <f>J89</f>
        <v>4.17</v>
      </c>
      <c r="N89" s="19">
        <f>L89+M89</f>
        <v>4.17</v>
      </c>
    </row>
    <row r="90" spans="1:14" ht="12.75">
      <c r="A90">
        <v>87</v>
      </c>
      <c r="B90" t="s">
        <v>108</v>
      </c>
      <c r="C90" t="s">
        <v>109</v>
      </c>
      <c r="D90" s="23">
        <v>2.94</v>
      </c>
      <c r="E90" s="24">
        <v>0</v>
      </c>
      <c r="F90" s="21">
        <v>0</v>
      </c>
      <c r="G90" s="24">
        <v>0</v>
      </c>
      <c r="H90" s="16"/>
      <c r="I90" s="16"/>
      <c r="J90" s="16"/>
      <c r="K90" s="16"/>
      <c r="L90" s="17">
        <f>G90+E90</f>
        <v>0</v>
      </c>
      <c r="M90" s="18">
        <f>F90+D90</f>
        <v>2.94</v>
      </c>
      <c r="N90" s="19">
        <f>L90+M90</f>
        <v>2.94</v>
      </c>
    </row>
    <row r="91" spans="1:14" ht="13.5">
      <c r="A91">
        <v>88</v>
      </c>
      <c r="B91" s="9" t="s">
        <v>273</v>
      </c>
      <c r="C91" s="9" t="s">
        <v>156</v>
      </c>
      <c r="D91" s="16"/>
      <c r="E91" s="16"/>
      <c r="F91" s="16"/>
      <c r="G91" s="16"/>
      <c r="H91" s="16"/>
      <c r="I91" s="16"/>
      <c r="J91" s="21">
        <v>0</v>
      </c>
      <c r="K91" s="16"/>
      <c r="L91" s="25"/>
      <c r="M91" s="18">
        <f>J91</f>
        <v>0</v>
      </c>
      <c r="N91" s="19">
        <f>L91+M91</f>
        <v>0</v>
      </c>
    </row>
    <row r="92" spans="1:14" ht="12.75">
      <c r="A92">
        <v>89</v>
      </c>
      <c r="B92" t="s">
        <v>135</v>
      </c>
      <c r="C92" t="s">
        <v>124</v>
      </c>
      <c r="D92" s="16"/>
      <c r="E92" s="16"/>
      <c r="F92" s="16"/>
      <c r="G92" s="16"/>
      <c r="H92" s="21">
        <v>0</v>
      </c>
      <c r="I92" s="16"/>
      <c r="J92" s="16"/>
      <c r="K92" s="16"/>
      <c r="L92" s="25"/>
      <c r="M92" s="18">
        <f>H92</f>
        <v>0</v>
      </c>
      <c r="N92" s="19">
        <f>L92+M92</f>
        <v>0</v>
      </c>
    </row>
    <row r="93" spans="4:14" ht="12.75">
      <c r="D93" s="16"/>
      <c r="E93" s="16"/>
      <c r="F93" s="16"/>
      <c r="G93" s="16"/>
      <c r="H93" s="16"/>
      <c r="I93" s="16"/>
      <c r="J93" s="16"/>
      <c r="K93" s="16"/>
      <c r="L93" s="25"/>
      <c r="M93" s="25"/>
      <c r="N93" s="19">
        <f>L93+M93</f>
        <v>0</v>
      </c>
    </row>
    <row r="94" spans="4:14" ht="12.75">
      <c r="D94" s="25">
        <f>COUNT(D4:D92)</f>
        <v>34</v>
      </c>
      <c r="E94" s="25">
        <f>COUNT(E4:E92)</f>
        <v>35</v>
      </c>
      <c r="F94" s="25">
        <f>COUNT(F4:F92)</f>
        <v>26</v>
      </c>
      <c r="G94" s="25">
        <f>COUNT(G4:G92)</f>
        <v>12</v>
      </c>
      <c r="H94" s="25">
        <f>COUNT(H4:H92)</f>
        <v>28</v>
      </c>
      <c r="I94" s="25">
        <f>COUNT(I4:I92)</f>
        <v>27</v>
      </c>
      <c r="J94" s="25">
        <f>COUNT(J4:J92)</f>
        <v>24</v>
      </c>
      <c r="K94" s="25">
        <f>COUNT(K4:K92)</f>
        <v>27</v>
      </c>
      <c r="L94" s="17">
        <f>COUNT(L4:L92)</f>
        <v>64</v>
      </c>
      <c r="M94" s="18">
        <f>COUNT(M4:M92)</f>
        <v>70</v>
      </c>
      <c r="N94" s="19"/>
    </row>
  </sheetData>
  <mergeCells count="4">
    <mergeCell ref="D2:E2"/>
    <mergeCell ref="F2:G2"/>
    <mergeCell ref="H2:I2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C52" sqref="C52"/>
    </sheetView>
  </sheetViews>
  <sheetFormatPr defaultColWidth="12.57421875" defaultRowHeight="12.75"/>
  <cols>
    <col min="1" max="1" width="3.7109375" style="0" customWidth="1"/>
    <col min="2" max="2" width="18.7109375" style="0" customWidth="1"/>
    <col min="3" max="3" width="15.7109375" style="0" customWidth="1"/>
    <col min="4" max="4" width="8.421875" style="0" customWidth="1"/>
    <col min="5" max="5" width="7.8515625" style="0" customWidth="1"/>
    <col min="6" max="6" width="6.28125" style="0" customWidth="1"/>
    <col min="7" max="7" width="6.57421875" style="0" customWidth="1"/>
    <col min="8" max="9" width="6.8515625" style="0" customWidth="1"/>
    <col min="10" max="10" width="8.00390625" style="0" customWidth="1"/>
    <col min="11" max="11" width="8.57421875" style="0" customWidth="1"/>
    <col min="12" max="16384" width="11.57421875" style="0" customWidth="1"/>
  </cols>
  <sheetData>
    <row r="1" spans="5:14" ht="12.75">
      <c r="E1" s="16"/>
      <c r="F1" s="16"/>
      <c r="G1" s="16"/>
      <c r="H1" s="16"/>
      <c r="I1" s="16"/>
      <c r="J1" s="16"/>
      <c r="K1" s="16"/>
      <c r="L1" s="17"/>
      <c r="M1" s="18"/>
      <c r="N1" s="19"/>
    </row>
    <row r="2" spans="4:14" ht="12.75">
      <c r="D2" s="20" t="s">
        <v>233</v>
      </c>
      <c r="E2" s="20"/>
      <c r="F2" s="20" t="s">
        <v>234</v>
      </c>
      <c r="G2" s="20"/>
      <c r="H2" s="20" t="s">
        <v>235</v>
      </c>
      <c r="I2" s="20"/>
      <c r="J2" s="20" t="s">
        <v>236</v>
      </c>
      <c r="K2" s="20"/>
      <c r="L2" s="17" t="s">
        <v>237</v>
      </c>
      <c r="M2" s="18" t="s">
        <v>238</v>
      </c>
      <c r="N2" s="19" t="s">
        <v>239</v>
      </c>
    </row>
    <row r="3" spans="2:14" ht="12.75">
      <c r="B3" t="s">
        <v>80</v>
      </c>
      <c r="C3" t="s">
        <v>240</v>
      </c>
      <c r="D3" s="16" t="s">
        <v>241</v>
      </c>
      <c r="E3" s="16" t="s">
        <v>242</v>
      </c>
      <c r="F3" s="16" t="s">
        <v>243</v>
      </c>
      <c r="G3" s="16" t="s">
        <v>244</v>
      </c>
      <c r="H3" s="16" t="s">
        <v>245</v>
      </c>
      <c r="I3" s="16" t="s">
        <v>246</v>
      </c>
      <c r="J3" s="16" t="s">
        <v>247</v>
      </c>
      <c r="K3" s="16" t="s">
        <v>248</v>
      </c>
      <c r="L3" s="17"/>
      <c r="M3" s="18"/>
      <c r="N3" s="19"/>
    </row>
    <row r="4" spans="1:14" ht="12.75">
      <c r="A4">
        <v>1</v>
      </c>
      <c r="B4" t="s">
        <v>121</v>
      </c>
      <c r="C4" t="s">
        <v>85</v>
      </c>
      <c r="D4" s="23">
        <v>94.12</v>
      </c>
      <c r="E4" s="33">
        <v>83.33</v>
      </c>
      <c r="F4" s="21">
        <v>84.62</v>
      </c>
      <c r="G4" s="24">
        <v>91.67</v>
      </c>
      <c r="H4" s="21">
        <v>75</v>
      </c>
      <c r="I4" s="22">
        <v>88.89</v>
      </c>
      <c r="J4" s="16"/>
      <c r="K4" s="22">
        <v>88.89</v>
      </c>
      <c r="L4" s="17">
        <f>K4+I4+G4</f>
        <v>269.45</v>
      </c>
      <c r="M4" s="18">
        <f>D4+F4+H4</f>
        <v>253.74</v>
      </c>
      <c r="N4" s="19">
        <f>L4+M4</f>
        <v>523.19</v>
      </c>
    </row>
    <row r="5" spans="1:14" ht="12.75">
      <c r="A5">
        <v>2</v>
      </c>
      <c r="B5" t="s">
        <v>119</v>
      </c>
      <c r="C5" t="s">
        <v>83</v>
      </c>
      <c r="D5" s="26">
        <v>67.65</v>
      </c>
      <c r="E5" s="27">
        <v>86.11</v>
      </c>
      <c r="F5" s="28">
        <v>92.31</v>
      </c>
      <c r="G5" s="27">
        <v>83.33</v>
      </c>
      <c r="H5" s="28">
        <v>82.14</v>
      </c>
      <c r="I5" s="29">
        <v>92.59</v>
      </c>
      <c r="J5" s="16"/>
      <c r="K5" s="16"/>
      <c r="L5" s="17">
        <f>I5+G5+E5</f>
        <v>262.03000000000003</v>
      </c>
      <c r="M5" s="18">
        <f>D5+F5+H5</f>
        <v>242.10000000000002</v>
      </c>
      <c r="N5" s="19">
        <f>L5+M5</f>
        <v>504.13000000000005</v>
      </c>
    </row>
    <row r="6" spans="1:14" ht="12.75">
      <c r="A6">
        <v>3</v>
      </c>
      <c r="B6" t="s">
        <v>123</v>
      </c>
      <c r="C6" t="s">
        <v>124</v>
      </c>
      <c r="D6" s="23">
        <v>20.59</v>
      </c>
      <c r="E6" s="24">
        <v>72.22</v>
      </c>
      <c r="F6" s="16"/>
      <c r="G6" s="16"/>
      <c r="H6" s="21">
        <v>53.57</v>
      </c>
      <c r="I6" s="22">
        <v>85.19</v>
      </c>
      <c r="J6" s="16"/>
      <c r="K6" s="22">
        <v>77.78</v>
      </c>
      <c r="L6" s="17">
        <f>K6+I6+E6</f>
        <v>235.19</v>
      </c>
      <c r="M6" s="18">
        <f>D6+H6</f>
        <v>74.16</v>
      </c>
      <c r="N6" s="19">
        <f>L6+M6</f>
        <v>309.35</v>
      </c>
    </row>
    <row r="7" spans="1:14" ht="12.75">
      <c r="A7">
        <v>4</v>
      </c>
      <c r="B7" t="s">
        <v>117</v>
      </c>
      <c r="C7" t="s">
        <v>83</v>
      </c>
      <c r="D7" s="23">
        <v>38.24</v>
      </c>
      <c r="E7" s="24">
        <v>94.44</v>
      </c>
      <c r="F7" s="16"/>
      <c r="G7" s="16"/>
      <c r="H7" s="21">
        <v>96.43</v>
      </c>
      <c r="I7" s="22">
        <v>96.3</v>
      </c>
      <c r="J7" s="16"/>
      <c r="K7" s="16"/>
      <c r="L7" s="17">
        <f>I7+E7</f>
        <v>190.74</v>
      </c>
      <c r="M7" s="18">
        <f>H7+D7</f>
        <v>134.67000000000002</v>
      </c>
      <c r="N7" s="19">
        <f>L7+M7</f>
        <v>325.41</v>
      </c>
    </row>
    <row r="8" spans="1:14" ht="12.75">
      <c r="A8">
        <v>5</v>
      </c>
      <c r="B8" t="s">
        <v>101</v>
      </c>
      <c r="C8" t="s">
        <v>85</v>
      </c>
      <c r="D8" s="23">
        <v>79.41</v>
      </c>
      <c r="E8" s="24">
        <v>36.11</v>
      </c>
      <c r="F8" s="16">
        <v>57.69</v>
      </c>
      <c r="G8" s="33">
        <v>33.33</v>
      </c>
      <c r="H8" s="21">
        <v>60.71</v>
      </c>
      <c r="I8" s="22">
        <v>81.48</v>
      </c>
      <c r="J8" s="21">
        <v>87.5</v>
      </c>
      <c r="K8" s="22">
        <v>70.37</v>
      </c>
      <c r="L8" s="17">
        <f>K8+I8+E8</f>
        <v>187.96000000000004</v>
      </c>
      <c r="M8" s="18">
        <f>J8+H8+D8</f>
        <v>227.62</v>
      </c>
      <c r="N8" s="19">
        <f>L8+M8</f>
        <v>415.58000000000004</v>
      </c>
    </row>
    <row r="9" spans="1:14" ht="12.75">
      <c r="A9">
        <v>6</v>
      </c>
      <c r="B9" t="s">
        <v>102</v>
      </c>
      <c r="C9" t="s">
        <v>103</v>
      </c>
      <c r="D9" s="16"/>
      <c r="E9" s="16"/>
      <c r="F9" s="21">
        <v>50</v>
      </c>
      <c r="G9" s="22">
        <v>50</v>
      </c>
      <c r="H9" s="23">
        <v>66.67</v>
      </c>
      <c r="I9" s="22">
        <v>55.56</v>
      </c>
      <c r="J9" s="21">
        <v>75</v>
      </c>
      <c r="K9" s="22">
        <v>81.48</v>
      </c>
      <c r="L9" s="17">
        <f>K9+I9+G9</f>
        <v>187.04000000000002</v>
      </c>
      <c r="M9" s="18">
        <f>J9+H9+F9</f>
        <v>191.67000000000002</v>
      </c>
      <c r="N9" s="19">
        <f>L9+M9</f>
        <v>378.71000000000004</v>
      </c>
    </row>
    <row r="10" spans="1:14" ht="12.75">
      <c r="A10">
        <v>7</v>
      </c>
      <c r="B10" t="s">
        <v>84</v>
      </c>
      <c r="C10" t="s">
        <v>85</v>
      </c>
      <c r="D10" s="23">
        <v>41.18</v>
      </c>
      <c r="E10" s="24">
        <v>52.78</v>
      </c>
      <c r="F10" s="21">
        <v>88.46</v>
      </c>
      <c r="G10" s="16"/>
      <c r="H10" s="21">
        <v>92.86</v>
      </c>
      <c r="I10" s="22">
        <v>70.37</v>
      </c>
      <c r="J10" s="21">
        <v>83.33</v>
      </c>
      <c r="K10" s="22">
        <v>59.26</v>
      </c>
      <c r="L10" s="17">
        <f>K10+I10+E10</f>
        <v>182.41</v>
      </c>
      <c r="M10" s="18">
        <f>F10+H10+J10</f>
        <v>264.65</v>
      </c>
      <c r="N10" s="19">
        <f>L10+M10</f>
        <v>447.05999999999995</v>
      </c>
    </row>
    <row r="11" spans="1:14" ht="13.5">
      <c r="A11">
        <v>8</v>
      </c>
      <c r="B11" s="30" t="s">
        <v>114</v>
      </c>
      <c r="C11" t="s">
        <v>124</v>
      </c>
      <c r="D11" s="16"/>
      <c r="E11" s="16"/>
      <c r="F11" s="16"/>
      <c r="G11" s="24">
        <v>58.33</v>
      </c>
      <c r="H11" s="16"/>
      <c r="I11" s="16"/>
      <c r="J11" s="16"/>
      <c r="K11" s="22">
        <v>85.19</v>
      </c>
      <c r="L11" s="17">
        <f>K11+G11</f>
        <v>143.51999999999998</v>
      </c>
      <c r="M11" s="25"/>
      <c r="N11" s="19">
        <f>L11+M11</f>
        <v>143.51999999999998</v>
      </c>
    </row>
    <row r="12" spans="1:14" ht="12.75">
      <c r="A12">
        <v>9</v>
      </c>
      <c r="B12" t="s">
        <v>127</v>
      </c>
      <c r="C12" t="s">
        <v>124</v>
      </c>
      <c r="D12" s="23">
        <v>58.82</v>
      </c>
      <c r="E12" s="16"/>
      <c r="F12" s="16"/>
      <c r="G12" s="16"/>
      <c r="H12" s="21">
        <v>89.29</v>
      </c>
      <c r="I12" s="22">
        <v>77.48</v>
      </c>
      <c r="J12" s="21">
        <v>66.67</v>
      </c>
      <c r="K12" s="22">
        <v>48.15</v>
      </c>
      <c r="L12" s="17">
        <f>K12+I12</f>
        <v>125.63</v>
      </c>
      <c r="M12" s="18">
        <f>J12+H12+D12</f>
        <v>214.78</v>
      </c>
      <c r="N12" s="19">
        <f>L12+M12</f>
        <v>340.40999999999997</v>
      </c>
    </row>
    <row r="13" spans="1:14" ht="12.75">
      <c r="A13">
        <v>10</v>
      </c>
      <c r="B13" t="s">
        <v>128</v>
      </c>
      <c r="C13" t="s">
        <v>129</v>
      </c>
      <c r="D13" s="23">
        <v>76.47</v>
      </c>
      <c r="E13" s="24">
        <v>41.67</v>
      </c>
      <c r="F13" s="16"/>
      <c r="G13" s="16"/>
      <c r="H13" s="21">
        <v>39.29</v>
      </c>
      <c r="I13" s="22">
        <v>74.07</v>
      </c>
      <c r="J13" s="16"/>
      <c r="K13" s="16"/>
      <c r="L13" s="17">
        <f>I13+E13</f>
        <v>115.74</v>
      </c>
      <c r="M13" s="18">
        <f>H13+D13</f>
        <v>115.75999999999999</v>
      </c>
      <c r="N13" s="19">
        <f>L13+M13</f>
        <v>231.5</v>
      </c>
    </row>
    <row r="14" spans="1:14" ht="12.75">
      <c r="A14">
        <v>11</v>
      </c>
      <c r="B14" t="s">
        <v>91</v>
      </c>
      <c r="C14" t="s">
        <v>85</v>
      </c>
      <c r="D14" s="23">
        <v>73.53</v>
      </c>
      <c r="E14" s="24">
        <v>69.44</v>
      </c>
      <c r="F14" s="21">
        <v>76.92</v>
      </c>
      <c r="G14" s="24">
        <v>41.67</v>
      </c>
      <c r="H14" s="16"/>
      <c r="I14" s="16"/>
      <c r="J14" s="16"/>
      <c r="K14" s="16"/>
      <c r="L14" s="17">
        <f>G14+E14</f>
        <v>111.11</v>
      </c>
      <c r="M14" s="18">
        <f>F14+D14</f>
        <v>150.45</v>
      </c>
      <c r="N14" s="19">
        <f>L14+M14</f>
        <v>261.56</v>
      </c>
    </row>
    <row r="15" spans="1:14" ht="12.75">
      <c r="A15">
        <v>12</v>
      </c>
      <c r="B15" t="s">
        <v>139</v>
      </c>
      <c r="C15" t="s">
        <v>129</v>
      </c>
      <c r="D15" s="23">
        <v>85.29</v>
      </c>
      <c r="E15" s="24">
        <v>58.33</v>
      </c>
      <c r="F15" s="16"/>
      <c r="G15" s="16"/>
      <c r="H15" s="21">
        <v>85.71</v>
      </c>
      <c r="I15" s="22">
        <v>44.44</v>
      </c>
      <c r="J15" s="16"/>
      <c r="K15" s="16"/>
      <c r="L15" s="17">
        <f>I15+E15</f>
        <v>102.77</v>
      </c>
      <c r="M15" s="18">
        <f>H15+D15</f>
        <v>171</v>
      </c>
      <c r="N15" s="19">
        <f>L15+M15</f>
        <v>273.77</v>
      </c>
    </row>
    <row r="16" spans="1:14" ht="12.75">
      <c r="A16">
        <v>13</v>
      </c>
      <c r="B16" t="s">
        <v>134</v>
      </c>
      <c r="C16" t="s">
        <v>124</v>
      </c>
      <c r="D16" s="16"/>
      <c r="E16" s="24">
        <v>27.78</v>
      </c>
      <c r="F16" s="16"/>
      <c r="G16" s="16"/>
      <c r="H16" s="16"/>
      <c r="I16" s="22">
        <v>59.26</v>
      </c>
      <c r="J16" s="21">
        <v>54.17</v>
      </c>
      <c r="K16" s="22">
        <v>14.81</v>
      </c>
      <c r="L16" s="17">
        <f>K16+I16+E16</f>
        <v>101.85</v>
      </c>
      <c r="M16" s="18">
        <f>J16</f>
        <v>54.17</v>
      </c>
      <c r="N16" s="19">
        <f>L16+M16</f>
        <v>156.01999999999998</v>
      </c>
    </row>
    <row r="17" spans="1:14" ht="12.75">
      <c r="A17">
        <v>14</v>
      </c>
      <c r="B17" t="s">
        <v>110</v>
      </c>
      <c r="C17" t="s">
        <v>85</v>
      </c>
      <c r="D17" s="23">
        <v>55.88</v>
      </c>
      <c r="E17" s="24">
        <v>50</v>
      </c>
      <c r="F17" s="21">
        <v>26.92</v>
      </c>
      <c r="G17" s="24">
        <v>50</v>
      </c>
      <c r="H17" s="16"/>
      <c r="I17" s="16"/>
      <c r="J17" s="16"/>
      <c r="K17" s="16"/>
      <c r="L17" s="17">
        <f>E17+G17</f>
        <v>100</v>
      </c>
      <c r="M17" s="18">
        <f>F17+D17</f>
        <v>82.80000000000001</v>
      </c>
      <c r="N17" s="19">
        <f>L17+M17</f>
        <v>182.8</v>
      </c>
    </row>
    <row r="18" spans="1:14" ht="12.75">
      <c r="A18">
        <v>15</v>
      </c>
      <c r="B18" t="s">
        <v>251</v>
      </c>
      <c r="C18" t="s">
        <v>3</v>
      </c>
      <c r="D18" s="23">
        <v>97.06</v>
      </c>
      <c r="E18" s="24">
        <v>97.22</v>
      </c>
      <c r="F18" s="16"/>
      <c r="G18" s="16"/>
      <c r="H18" s="16"/>
      <c r="I18" s="16"/>
      <c r="J18" s="16"/>
      <c r="K18" s="16"/>
      <c r="L18" s="17">
        <f>E18</f>
        <v>97.22</v>
      </c>
      <c r="M18" s="18">
        <f>D18</f>
        <v>97.06</v>
      </c>
      <c r="N18" s="19">
        <f>L18+M18</f>
        <v>194.28</v>
      </c>
    </row>
    <row r="19" spans="1:14" ht="12.75">
      <c r="A19">
        <v>16</v>
      </c>
      <c r="B19" t="s">
        <v>140</v>
      </c>
      <c r="C19" t="s">
        <v>129</v>
      </c>
      <c r="D19" s="16"/>
      <c r="E19" s="24">
        <v>55.56</v>
      </c>
      <c r="F19" s="16"/>
      <c r="G19" s="16"/>
      <c r="H19" s="16"/>
      <c r="I19" s="22">
        <v>40.74</v>
      </c>
      <c r="J19" s="16"/>
      <c r="K19" s="16"/>
      <c r="L19" s="17">
        <f>I19+E19</f>
        <v>96.30000000000001</v>
      </c>
      <c r="M19" s="25"/>
      <c r="N19" s="19">
        <f>L19+M19</f>
        <v>96.30000000000001</v>
      </c>
    </row>
    <row r="20" spans="1:14" ht="13.5">
      <c r="A20">
        <v>17</v>
      </c>
      <c r="B20" s="30" t="s">
        <v>186</v>
      </c>
      <c r="C20" t="s">
        <v>258</v>
      </c>
      <c r="D20" s="16"/>
      <c r="E20" s="16"/>
      <c r="F20" s="16"/>
      <c r="G20" s="16"/>
      <c r="H20" s="16"/>
      <c r="I20" s="16"/>
      <c r="J20" s="16"/>
      <c r="K20" s="22">
        <v>96.3</v>
      </c>
      <c r="L20" s="17">
        <f>K20</f>
        <v>96.3</v>
      </c>
      <c r="M20" s="25"/>
      <c r="N20" s="19">
        <f>L20+M20</f>
        <v>96.3</v>
      </c>
    </row>
    <row r="21" spans="1:14" ht="13.5">
      <c r="A21">
        <v>18</v>
      </c>
      <c r="B21" s="30" t="s">
        <v>252</v>
      </c>
      <c r="C21" t="s">
        <v>85</v>
      </c>
      <c r="D21" s="16"/>
      <c r="E21" s="16"/>
      <c r="F21" s="16"/>
      <c r="G21" s="16"/>
      <c r="H21" s="16"/>
      <c r="I21" s="16"/>
      <c r="J21" s="16"/>
      <c r="K21" s="22">
        <v>92.59</v>
      </c>
      <c r="L21" s="17">
        <f>K21</f>
        <v>92.59</v>
      </c>
      <c r="M21" s="25"/>
      <c r="N21" s="19">
        <f>L21+M21</f>
        <v>92.59</v>
      </c>
    </row>
    <row r="22" spans="1:14" ht="12.75">
      <c r="A22">
        <v>19</v>
      </c>
      <c r="B22" s="31" t="s">
        <v>279</v>
      </c>
      <c r="C22" t="s">
        <v>17</v>
      </c>
      <c r="D22" s="16"/>
      <c r="E22" s="24">
        <v>91.67</v>
      </c>
      <c r="F22" s="16"/>
      <c r="G22" s="16"/>
      <c r="H22" s="16"/>
      <c r="I22" s="16"/>
      <c r="J22" s="16"/>
      <c r="K22" s="16"/>
      <c r="L22" s="17">
        <f>E22</f>
        <v>91.67</v>
      </c>
      <c r="M22" s="25"/>
      <c r="N22" s="19">
        <f>L22+M22</f>
        <v>91.67</v>
      </c>
    </row>
    <row r="23" spans="1:14" ht="12.75">
      <c r="A23">
        <v>20</v>
      </c>
      <c r="B23" t="s">
        <v>277</v>
      </c>
      <c r="C23" t="s">
        <v>3</v>
      </c>
      <c r="D23" s="23">
        <v>47.06</v>
      </c>
      <c r="E23" s="24">
        <v>88.89</v>
      </c>
      <c r="F23" s="16"/>
      <c r="G23" s="16"/>
      <c r="H23" s="16"/>
      <c r="I23" s="16"/>
      <c r="J23" s="16"/>
      <c r="K23" s="16"/>
      <c r="L23" s="17">
        <f>E23</f>
        <v>88.89</v>
      </c>
      <c r="M23" s="18">
        <f>D23</f>
        <v>47.06</v>
      </c>
      <c r="N23" s="19">
        <f>L23+M23</f>
        <v>135.95</v>
      </c>
    </row>
    <row r="24" spans="1:14" ht="12.75">
      <c r="A24">
        <v>21</v>
      </c>
      <c r="B24" t="s">
        <v>95</v>
      </c>
      <c r="C24" t="s">
        <v>85</v>
      </c>
      <c r="D24" s="23">
        <v>32.35</v>
      </c>
      <c r="E24" s="24">
        <v>33.33</v>
      </c>
      <c r="F24" s="21">
        <v>53.85</v>
      </c>
      <c r="G24" s="16"/>
      <c r="H24" s="21">
        <v>78.57</v>
      </c>
      <c r="I24" s="22">
        <v>29.63</v>
      </c>
      <c r="J24" s="21">
        <v>62.5</v>
      </c>
      <c r="K24" s="22">
        <v>22.22</v>
      </c>
      <c r="L24" s="17">
        <f>K24+I24+E24</f>
        <v>85.17999999999999</v>
      </c>
      <c r="M24" s="18">
        <f>J24+H24+F24</f>
        <v>194.92</v>
      </c>
      <c r="N24" s="19">
        <f>L24+M24</f>
        <v>280.09999999999997</v>
      </c>
    </row>
    <row r="25" spans="1:14" ht="12.75">
      <c r="A25">
        <v>22</v>
      </c>
      <c r="B25" t="s">
        <v>141</v>
      </c>
      <c r="C25" t="s">
        <v>85</v>
      </c>
      <c r="D25" s="23">
        <v>35.29</v>
      </c>
      <c r="E25" s="24">
        <v>44.44</v>
      </c>
      <c r="F25" s="16"/>
      <c r="G25" s="16"/>
      <c r="H25" s="16"/>
      <c r="I25" s="22">
        <v>37.04</v>
      </c>
      <c r="J25" s="16"/>
      <c r="K25" s="16"/>
      <c r="L25" s="17">
        <f>I25+E25</f>
        <v>81.47999999999999</v>
      </c>
      <c r="M25" s="18">
        <f>D25</f>
        <v>35.29</v>
      </c>
      <c r="N25" s="19">
        <f>L25+M25</f>
        <v>116.76999999999998</v>
      </c>
    </row>
    <row r="26" spans="1:14" ht="12.75">
      <c r="A26">
        <v>23</v>
      </c>
      <c r="B26" t="s">
        <v>276</v>
      </c>
      <c r="C26" t="s">
        <v>3</v>
      </c>
      <c r="D26" s="23">
        <v>52.94</v>
      </c>
      <c r="E26" s="24">
        <v>80.56</v>
      </c>
      <c r="F26" s="16"/>
      <c r="G26" s="16"/>
      <c r="H26" s="16"/>
      <c r="I26" s="16"/>
      <c r="J26" s="16"/>
      <c r="K26" s="16"/>
      <c r="L26" s="17">
        <f>E26</f>
        <v>80.56</v>
      </c>
      <c r="M26" s="18">
        <f>D26</f>
        <v>52.94</v>
      </c>
      <c r="N26" s="19">
        <f>L26+M26</f>
        <v>133.5</v>
      </c>
    </row>
    <row r="27" spans="1:14" ht="12.75">
      <c r="A27">
        <v>24</v>
      </c>
      <c r="B27" t="s">
        <v>281</v>
      </c>
      <c r="C27" t="s">
        <v>43</v>
      </c>
      <c r="D27" s="23">
        <v>44.12</v>
      </c>
      <c r="E27" s="24">
        <v>77.78</v>
      </c>
      <c r="F27" s="16"/>
      <c r="G27" s="16"/>
      <c r="H27" s="16"/>
      <c r="I27" s="16"/>
      <c r="J27" s="16"/>
      <c r="K27" s="16"/>
      <c r="L27" s="17">
        <f>E27</f>
        <v>77.78</v>
      </c>
      <c r="M27" s="18">
        <f>D27</f>
        <v>44.12</v>
      </c>
      <c r="N27" s="19">
        <f>L27+M27</f>
        <v>121.9</v>
      </c>
    </row>
    <row r="28" spans="1:14" ht="12.75">
      <c r="A28">
        <v>25</v>
      </c>
      <c r="B28" s="31" t="s">
        <v>259</v>
      </c>
      <c r="C28" t="s">
        <v>17</v>
      </c>
      <c r="D28" s="16"/>
      <c r="E28" s="24">
        <v>75</v>
      </c>
      <c r="F28" s="16"/>
      <c r="G28" s="16"/>
      <c r="H28" s="16"/>
      <c r="I28" s="16"/>
      <c r="J28" s="16"/>
      <c r="K28" s="16"/>
      <c r="L28" s="17">
        <f>E28</f>
        <v>75</v>
      </c>
      <c r="M28" s="25"/>
      <c r="N28" s="19">
        <f>L28+M28</f>
        <v>75</v>
      </c>
    </row>
    <row r="29" spans="1:14" ht="12.75">
      <c r="A29">
        <v>26</v>
      </c>
      <c r="B29" t="s">
        <v>89</v>
      </c>
      <c r="C29" t="s">
        <v>90</v>
      </c>
      <c r="D29" s="16"/>
      <c r="E29" s="16"/>
      <c r="F29" s="21">
        <v>80.77</v>
      </c>
      <c r="G29" s="24">
        <v>75</v>
      </c>
      <c r="H29" s="16"/>
      <c r="I29" s="16"/>
      <c r="J29" s="16"/>
      <c r="K29" s="16"/>
      <c r="L29" s="17">
        <f>G29</f>
        <v>75</v>
      </c>
      <c r="M29" s="18">
        <f>F29</f>
        <v>80.77</v>
      </c>
      <c r="N29" s="19">
        <f>L29+M29</f>
        <v>155.76999999999998</v>
      </c>
    </row>
    <row r="30" spans="1:14" ht="13.5">
      <c r="A30">
        <v>27</v>
      </c>
      <c r="B30" s="30" t="s">
        <v>174</v>
      </c>
      <c r="C30" t="s">
        <v>258</v>
      </c>
      <c r="D30" s="16"/>
      <c r="E30" s="16"/>
      <c r="F30" s="16"/>
      <c r="G30" s="16"/>
      <c r="H30" s="16"/>
      <c r="I30" s="16"/>
      <c r="J30" s="16"/>
      <c r="K30" s="22">
        <v>74.07</v>
      </c>
      <c r="L30" s="17">
        <f>K30</f>
        <v>74.07</v>
      </c>
      <c r="M30" s="25"/>
      <c r="N30" s="19">
        <f>L30+M30</f>
        <v>74.07</v>
      </c>
    </row>
    <row r="31" spans="1:14" ht="12.75">
      <c r="A31">
        <v>28</v>
      </c>
      <c r="B31" t="s">
        <v>138</v>
      </c>
      <c r="C31" t="s">
        <v>124</v>
      </c>
      <c r="D31" s="23">
        <v>70.59</v>
      </c>
      <c r="E31" s="24">
        <v>25</v>
      </c>
      <c r="F31" s="16"/>
      <c r="G31" s="16"/>
      <c r="H31" s="21">
        <v>25</v>
      </c>
      <c r="I31" s="22">
        <v>48.15</v>
      </c>
      <c r="J31" s="21">
        <v>95.83</v>
      </c>
      <c r="K31" s="22">
        <v>11.11</v>
      </c>
      <c r="L31" s="17">
        <f>K30+I31+E31</f>
        <v>147.22</v>
      </c>
      <c r="M31" s="18">
        <f>J31+H31+D31</f>
        <v>191.42000000000002</v>
      </c>
      <c r="N31" s="19">
        <f>L31+M31</f>
        <v>338.64</v>
      </c>
    </row>
    <row r="32" spans="1:14" ht="12.75">
      <c r="A32">
        <v>29</v>
      </c>
      <c r="B32" t="s">
        <v>137</v>
      </c>
      <c r="C32" t="s">
        <v>124</v>
      </c>
      <c r="D32" s="23">
        <v>8.82</v>
      </c>
      <c r="E32" s="24">
        <v>19.44</v>
      </c>
      <c r="F32" s="16"/>
      <c r="G32" s="16"/>
      <c r="H32" s="21">
        <v>50</v>
      </c>
      <c r="I32" s="22">
        <v>51.85</v>
      </c>
      <c r="J32" s="16"/>
      <c r="K32" s="16"/>
      <c r="L32" s="17">
        <f>E32+I32</f>
        <v>71.29</v>
      </c>
      <c r="M32" s="18">
        <f>D32+H32</f>
        <v>58.82</v>
      </c>
      <c r="N32" s="19">
        <f>L32+M32</f>
        <v>130.11</v>
      </c>
    </row>
    <row r="33" spans="1:14" ht="13.5">
      <c r="A33">
        <v>30</v>
      </c>
      <c r="B33" s="9" t="s">
        <v>253</v>
      </c>
      <c r="C33" s="9" t="s">
        <v>168</v>
      </c>
      <c r="D33" s="16"/>
      <c r="E33" s="16"/>
      <c r="F33" s="16"/>
      <c r="G33" s="16"/>
      <c r="H33" s="16"/>
      <c r="I33" s="16"/>
      <c r="J33" s="21">
        <v>70.83</v>
      </c>
      <c r="K33" s="16"/>
      <c r="L33" s="17">
        <f>J33</f>
        <v>70.83</v>
      </c>
      <c r="M33" s="25"/>
      <c r="N33" s="19">
        <f>L33+M33</f>
        <v>70.83</v>
      </c>
    </row>
    <row r="34" spans="1:14" ht="13.5">
      <c r="A34">
        <v>31</v>
      </c>
      <c r="B34" s="9" t="s">
        <v>270</v>
      </c>
      <c r="C34" s="9" t="s">
        <v>153</v>
      </c>
      <c r="D34" s="16"/>
      <c r="E34" s="16"/>
      <c r="F34" s="16"/>
      <c r="G34" s="16"/>
      <c r="H34" s="16"/>
      <c r="I34" s="16"/>
      <c r="J34" s="21">
        <v>50</v>
      </c>
      <c r="K34" s="22">
        <v>66.67</v>
      </c>
      <c r="L34" s="17">
        <f>K34</f>
        <v>66.67</v>
      </c>
      <c r="M34" s="18">
        <f>J34</f>
        <v>50</v>
      </c>
      <c r="N34" s="19">
        <f>L34+M34</f>
        <v>116.67</v>
      </c>
    </row>
    <row r="35" spans="1:14" ht="12.75">
      <c r="A35">
        <v>32</v>
      </c>
      <c r="B35" t="s">
        <v>120</v>
      </c>
      <c r="D35" s="16"/>
      <c r="E35" s="16"/>
      <c r="F35" s="16"/>
      <c r="G35" s="16"/>
      <c r="H35" s="16"/>
      <c r="I35" s="22">
        <v>66.67</v>
      </c>
      <c r="J35" s="16"/>
      <c r="K35" s="16"/>
      <c r="L35" s="17">
        <f>I35</f>
        <v>66.67</v>
      </c>
      <c r="M35" s="25"/>
      <c r="N35" s="19">
        <f>L35+M35</f>
        <v>66.67</v>
      </c>
    </row>
    <row r="36" spans="1:14" ht="12.75">
      <c r="A36">
        <v>33</v>
      </c>
      <c r="B36" t="s">
        <v>249</v>
      </c>
      <c r="C36" t="s">
        <v>236</v>
      </c>
      <c r="D36" s="23">
        <v>91.18</v>
      </c>
      <c r="E36" s="24">
        <v>66.67</v>
      </c>
      <c r="F36" s="16"/>
      <c r="G36" s="16"/>
      <c r="H36" s="16"/>
      <c r="I36" s="16"/>
      <c r="J36" s="16"/>
      <c r="K36" s="16"/>
      <c r="L36" s="17">
        <f>E36</f>
        <v>66.67</v>
      </c>
      <c r="M36" s="18">
        <f>D36</f>
        <v>91.18</v>
      </c>
      <c r="N36" s="19">
        <f>L36+M36</f>
        <v>157.85000000000002</v>
      </c>
    </row>
    <row r="37" spans="1:14" ht="12.75">
      <c r="A37">
        <v>34</v>
      </c>
      <c r="B37" t="s">
        <v>265</v>
      </c>
      <c r="C37" t="s">
        <v>85</v>
      </c>
      <c r="D37" s="23">
        <v>88.24</v>
      </c>
      <c r="E37" s="24">
        <v>63.89</v>
      </c>
      <c r="F37" s="16"/>
      <c r="G37" s="16"/>
      <c r="H37" s="16"/>
      <c r="I37" s="16"/>
      <c r="J37" s="16"/>
      <c r="K37" s="16"/>
      <c r="L37" s="17">
        <f>E37</f>
        <v>63.89</v>
      </c>
      <c r="M37" s="18">
        <f>D37</f>
        <v>88.24</v>
      </c>
      <c r="N37" s="19">
        <f>L37+M37</f>
        <v>152.13</v>
      </c>
    </row>
    <row r="38" spans="1:14" ht="12.75">
      <c r="A38">
        <v>35</v>
      </c>
      <c r="B38" t="s">
        <v>122</v>
      </c>
      <c r="C38" t="s">
        <v>132</v>
      </c>
      <c r="D38" s="16"/>
      <c r="E38" s="16"/>
      <c r="F38" s="16"/>
      <c r="G38" s="16"/>
      <c r="H38" s="21">
        <v>57.14</v>
      </c>
      <c r="I38" s="22">
        <v>62.96</v>
      </c>
      <c r="J38" s="16"/>
      <c r="K38" s="16"/>
      <c r="L38" s="17">
        <f>I38</f>
        <v>62.96</v>
      </c>
      <c r="M38" s="18">
        <f>H38</f>
        <v>57.14</v>
      </c>
      <c r="N38" s="19">
        <f>L38+M38</f>
        <v>120.1</v>
      </c>
    </row>
    <row r="39" spans="1:14" ht="13.5">
      <c r="A39">
        <v>36</v>
      </c>
      <c r="B39" s="9" t="s">
        <v>263</v>
      </c>
      <c r="C39" s="9" t="s">
        <v>163</v>
      </c>
      <c r="D39" s="16"/>
      <c r="E39" s="16"/>
      <c r="F39" s="16"/>
      <c r="G39" s="16"/>
      <c r="H39" s="16"/>
      <c r="I39" s="16"/>
      <c r="J39" s="21">
        <v>79.17</v>
      </c>
      <c r="K39" s="22">
        <v>62.96</v>
      </c>
      <c r="L39" s="17">
        <f>K39</f>
        <v>62.96</v>
      </c>
      <c r="M39" s="18">
        <f>J39</f>
        <v>79.17</v>
      </c>
      <c r="N39" s="19">
        <f>L39+M39</f>
        <v>142.13</v>
      </c>
    </row>
    <row r="40" spans="1:14" ht="12.75">
      <c r="A40">
        <v>37</v>
      </c>
      <c r="B40" s="31" t="s">
        <v>280</v>
      </c>
      <c r="C40" t="s">
        <v>17</v>
      </c>
      <c r="D40" s="16"/>
      <c r="E40" s="24">
        <v>61.11</v>
      </c>
      <c r="F40" s="16"/>
      <c r="G40" s="16"/>
      <c r="H40" s="16"/>
      <c r="I40" s="16"/>
      <c r="J40" s="16"/>
      <c r="K40" s="16"/>
      <c r="L40" s="17">
        <f>E40</f>
        <v>61.11</v>
      </c>
      <c r="M40" s="25"/>
      <c r="N40" s="19">
        <f>L40+M40</f>
        <v>61.11</v>
      </c>
    </row>
    <row r="41" spans="1:14" ht="12.75">
      <c r="A41">
        <v>38</v>
      </c>
      <c r="B41" t="s">
        <v>144</v>
      </c>
      <c r="D41" s="16"/>
      <c r="E41" s="16"/>
      <c r="F41" s="16"/>
      <c r="G41" s="16"/>
      <c r="H41" s="21">
        <v>21.43</v>
      </c>
      <c r="I41" s="22">
        <v>29.63</v>
      </c>
      <c r="J41" s="16"/>
      <c r="K41" s="22">
        <v>25.93</v>
      </c>
      <c r="L41" s="17">
        <f>K41+I41</f>
        <v>55.56</v>
      </c>
      <c r="M41" s="18">
        <f>H41</f>
        <v>21.43</v>
      </c>
      <c r="N41" s="19">
        <f>L41+M41</f>
        <v>76.99000000000001</v>
      </c>
    </row>
    <row r="42" spans="1:14" ht="13.5">
      <c r="A42">
        <v>39</v>
      </c>
      <c r="B42" s="30" t="s">
        <v>178</v>
      </c>
      <c r="D42" s="16"/>
      <c r="E42" s="16"/>
      <c r="F42" s="16"/>
      <c r="G42" s="16"/>
      <c r="H42" s="16"/>
      <c r="I42" s="16"/>
      <c r="J42" s="16"/>
      <c r="K42" s="22">
        <v>55.56</v>
      </c>
      <c r="L42" s="17">
        <f>K42</f>
        <v>55.56</v>
      </c>
      <c r="M42" s="25"/>
      <c r="N42" s="19">
        <f>L42+M42</f>
        <v>55.56</v>
      </c>
    </row>
    <row r="43" spans="1:14" ht="13.5">
      <c r="A43">
        <v>40</v>
      </c>
      <c r="B43" s="30" t="s">
        <v>256</v>
      </c>
      <c r="C43" t="s">
        <v>236</v>
      </c>
      <c r="D43" s="16"/>
      <c r="E43" s="16"/>
      <c r="F43" s="16"/>
      <c r="G43" s="16"/>
      <c r="H43" s="16"/>
      <c r="I43" s="16"/>
      <c r="J43" s="16"/>
      <c r="K43" s="22">
        <v>51.85</v>
      </c>
      <c r="L43" s="17">
        <f>K43</f>
        <v>51.85</v>
      </c>
      <c r="M43" s="25"/>
      <c r="N43" s="19">
        <f>L43+M43</f>
        <v>51.85</v>
      </c>
    </row>
    <row r="44" spans="1:14" ht="13.5">
      <c r="A44">
        <v>41</v>
      </c>
      <c r="B44" s="9" t="s">
        <v>255</v>
      </c>
      <c r="C44" s="9" t="s">
        <v>153</v>
      </c>
      <c r="D44" s="23">
        <v>11.76</v>
      </c>
      <c r="E44" s="24">
        <v>11.11</v>
      </c>
      <c r="F44" s="16"/>
      <c r="G44" s="16"/>
      <c r="H44" s="16"/>
      <c r="I44" s="16"/>
      <c r="J44" s="21">
        <v>58.33</v>
      </c>
      <c r="K44" s="22">
        <v>37.04</v>
      </c>
      <c r="L44" s="17">
        <f>K44+E44</f>
        <v>48.15</v>
      </c>
      <c r="M44" s="18">
        <f>J44+D44</f>
        <v>70.09</v>
      </c>
      <c r="N44" s="19">
        <f>L44+M44</f>
        <v>118.24000000000001</v>
      </c>
    </row>
    <row r="45" spans="1:14" ht="12.75">
      <c r="A45">
        <v>42</v>
      </c>
      <c r="B45" t="s">
        <v>106</v>
      </c>
      <c r="C45" t="s">
        <v>107</v>
      </c>
      <c r="D45" s="23">
        <v>14.71</v>
      </c>
      <c r="E45" s="24">
        <v>38.89</v>
      </c>
      <c r="F45" s="21">
        <v>34.62</v>
      </c>
      <c r="G45" s="24">
        <v>8.33</v>
      </c>
      <c r="H45" s="16"/>
      <c r="I45" s="16"/>
      <c r="J45" s="16"/>
      <c r="K45" s="16"/>
      <c r="L45" s="17">
        <f>G45+E45</f>
        <v>47.22</v>
      </c>
      <c r="M45" s="18">
        <f>F45+M46</f>
        <v>34.62</v>
      </c>
      <c r="N45" s="19">
        <f>L45+M45</f>
        <v>81.84</v>
      </c>
    </row>
    <row r="46" spans="1:14" ht="12.75">
      <c r="A46">
        <v>43</v>
      </c>
      <c r="B46" s="31" t="s">
        <v>275</v>
      </c>
      <c r="C46" t="s">
        <v>17</v>
      </c>
      <c r="D46" s="16"/>
      <c r="E46" s="24">
        <v>47.22</v>
      </c>
      <c r="F46" s="16"/>
      <c r="G46" s="16"/>
      <c r="H46" s="16"/>
      <c r="I46" s="16"/>
      <c r="J46" s="16"/>
      <c r="K46" s="16"/>
      <c r="L46" s="17">
        <f>E46</f>
        <v>47.22</v>
      </c>
      <c r="M46" s="25"/>
      <c r="N46" s="19">
        <f>L46+M46</f>
        <v>47.22</v>
      </c>
    </row>
    <row r="47" spans="1:14" ht="13.5">
      <c r="A47">
        <v>44</v>
      </c>
      <c r="B47" s="30" t="s">
        <v>173</v>
      </c>
      <c r="C47" t="s">
        <v>258</v>
      </c>
      <c r="D47" s="16"/>
      <c r="E47" s="16"/>
      <c r="F47" s="16"/>
      <c r="G47" s="16"/>
      <c r="H47" s="16"/>
      <c r="I47" s="16"/>
      <c r="J47" s="16"/>
      <c r="K47" s="22">
        <v>44.44</v>
      </c>
      <c r="L47" s="17">
        <f>K47</f>
        <v>44.44</v>
      </c>
      <c r="M47" s="25"/>
      <c r="N47" s="19">
        <f>L47+M47</f>
        <v>44.44</v>
      </c>
    </row>
    <row r="48" spans="1:14" ht="13.5">
      <c r="A48">
        <v>45</v>
      </c>
      <c r="B48" s="30" t="s">
        <v>213</v>
      </c>
      <c r="D48" s="16"/>
      <c r="E48" s="16"/>
      <c r="F48" s="16"/>
      <c r="G48" s="16"/>
      <c r="H48" s="16"/>
      <c r="I48" s="16"/>
      <c r="J48" s="16"/>
      <c r="K48" s="22">
        <v>40.74</v>
      </c>
      <c r="L48" s="17">
        <f>K48</f>
        <v>40.74</v>
      </c>
      <c r="M48" s="25"/>
      <c r="N48" s="19">
        <f>L48+M48</f>
        <v>40.74</v>
      </c>
    </row>
    <row r="49" spans="1:14" ht="13.5">
      <c r="A49">
        <v>46</v>
      </c>
      <c r="B49" s="9" t="s">
        <v>254</v>
      </c>
      <c r="C49" s="9" t="s">
        <v>103</v>
      </c>
      <c r="D49" s="16"/>
      <c r="E49" s="16"/>
      <c r="F49" s="21">
        <v>7.69</v>
      </c>
      <c r="G49" s="24">
        <v>16.67</v>
      </c>
      <c r="H49" s="16"/>
      <c r="I49" s="16"/>
      <c r="J49" s="21">
        <v>12.5</v>
      </c>
      <c r="K49" s="22">
        <v>18.52</v>
      </c>
      <c r="L49" s="17">
        <f>G49+K49</f>
        <v>35.19</v>
      </c>
      <c r="M49" s="18">
        <f>F49+J49</f>
        <v>20.19</v>
      </c>
      <c r="N49" s="19">
        <f>L49+M49</f>
        <v>55.379999999999995</v>
      </c>
    </row>
    <row r="50" spans="1:14" ht="12.75">
      <c r="A50">
        <v>47</v>
      </c>
      <c r="B50" t="s">
        <v>142</v>
      </c>
      <c r="D50" s="16"/>
      <c r="E50" s="16"/>
      <c r="F50" s="16"/>
      <c r="G50" s="16"/>
      <c r="H50" s="16"/>
      <c r="I50" s="22">
        <v>33.33</v>
      </c>
      <c r="J50" s="16"/>
      <c r="K50" s="16"/>
      <c r="L50" s="17">
        <f>I50</f>
        <v>33.33</v>
      </c>
      <c r="M50" s="25"/>
      <c r="N50" s="19">
        <f>L50+M50</f>
        <v>33.33</v>
      </c>
    </row>
    <row r="51" spans="1:14" ht="12.75">
      <c r="A51">
        <v>48</v>
      </c>
      <c r="B51" t="s">
        <v>98</v>
      </c>
      <c r="C51" t="s">
        <v>156</v>
      </c>
      <c r="D51" s="16"/>
      <c r="E51" s="16"/>
      <c r="F51" s="21">
        <v>62.54</v>
      </c>
      <c r="G51" s="16"/>
      <c r="H51" s="21">
        <v>67.86</v>
      </c>
      <c r="I51" s="16"/>
      <c r="J51" s="21">
        <v>91.67</v>
      </c>
      <c r="K51" s="22">
        <v>33.33</v>
      </c>
      <c r="L51" s="17">
        <f>K51</f>
        <v>33.33</v>
      </c>
      <c r="M51" s="18">
        <f>J51+H51+F51</f>
        <v>222.07</v>
      </c>
      <c r="N51" s="19">
        <f>L51+M51</f>
        <v>255.39999999999998</v>
      </c>
    </row>
    <row r="52" spans="1:14" ht="12.75">
      <c r="A52">
        <v>49</v>
      </c>
      <c r="B52" t="s">
        <v>250</v>
      </c>
      <c r="D52" s="23">
        <v>23.53</v>
      </c>
      <c r="E52" s="24">
        <v>30.56</v>
      </c>
      <c r="F52" s="16"/>
      <c r="G52" s="16"/>
      <c r="H52" s="16"/>
      <c r="I52" s="16"/>
      <c r="J52" s="16"/>
      <c r="K52" s="16"/>
      <c r="L52" s="17">
        <f>E52</f>
        <v>30.56</v>
      </c>
      <c r="M52" s="18">
        <f>D52</f>
        <v>23.53</v>
      </c>
      <c r="N52" s="19">
        <f>L52+M52</f>
        <v>54.09</v>
      </c>
    </row>
    <row r="53" spans="1:14" ht="13.5">
      <c r="A53">
        <v>50</v>
      </c>
      <c r="B53" s="30" t="s">
        <v>188</v>
      </c>
      <c r="C53" t="s">
        <v>258</v>
      </c>
      <c r="D53" s="16"/>
      <c r="E53" s="16"/>
      <c r="F53" s="16"/>
      <c r="G53" s="16"/>
      <c r="H53" s="16"/>
      <c r="I53" s="16"/>
      <c r="J53" s="16"/>
      <c r="K53" s="22">
        <v>29.63</v>
      </c>
      <c r="L53" s="17">
        <f>K53</f>
        <v>29.63</v>
      </c>
      <c r="M53" s="25"/>
      <c r="N53" s="19">
        <f>L53+M53</f>
        <v>29.63</v>
      </c>
    </row>
    <row r="54" spans="1:14" ht="12.75">
      <c r="A54">
        <v>51</v>
      </c>
      <c r="B54" t="s">
        <v>143</v>
      </c>
      <c r="C54" t="s">
        <v>124</v>
      </c>
      <c r="D54" s="16"/>
      <c r="E54" s="16"/>
      <c r="F54" s="16"/>
      <c r="G54" s="16"/>
      <c r="H54" s="21">
        <v>3.57</v>
      </c>
      <c r="I54" s="22">
        <v>22.22</v>
      </c>
      <c r="J54" s="21">
        <v>16.67</v>
      </c>
      <c r="K54" s="22">
        <v>3.7</v>
      </c>
      <c r="L54" s="17">
        <f>K54+I54</f>
        <v>25.919999999999998</v>
      </c>
      <c r="M54" s="18">
        <f>J54+H54</f>
        <v>20.240000000000002</v>
      </c>
      <c r="N54" s="19">
        <f>L54+M54</f>
        <v>46.16</v>
      </c>
    </row>
    <row r="55" spans="1:14" ht="12.75">
      <c r="A55">
        <v>52</v>
      </c>
      <c r="B55" t="s">
        <v>148</v>
      </c>
      <c r="C55" t="s">
        <v>124</v>
      </c>
      <c r="D55" s="23">
        <v>0</v>
      </c>
      <c r="E55" s="24">
        <v>13.89</v>
      </c>
      <c r="F55" s="16"/>
      <c r="G55" s="16"/>
      <c r="H55" s="21">
        <v>7.14</v>
      </c>
      <c r="I55" s="22">
        <v>11.11</v>
      </c>
      <c r="J55" s="21">
        <v>25</v>
      </c>
      <c r="K55" s="16"/>
      <c r="L55" s="17">
        <f>E55+I55</f>
        <v>25</v>
      </c>
      <c r="M55" s="18">
        <f>J55+H55+D55</f>
        <v>32.14</v>
      </c>
      <c r="N55" s="19">
        <f>L55+M55</f>
        <v>57.14</v>
      </c>
    </row>
    <row r="56" spans="1:14" ht="12.75">
      <c r="A56">
        <v>53</v>
      </c>
      <c r="B56" t="s">
        <v>96</v>
      </c>
      <c r="C56" t="s">
        <v>3</v>
      </c>
      <c r="D56" s="16"/>
      <c r="E56" s="16"/>
      <c r="F56" s="21">
        <v>65.38</v>
      </c>
      <c r="G56" s="24">
        <v>25</v>
      </c>
      <c r="H56" s="16"/>
      <c r="I56" s="16"/>
      <c r="J56" s="16"/>
      <c r="K56" s="16"/>
      <c r="L56" s="17">
        <f>G56</f>
        <v>25</v>
      </c>
      <c r="M56" s="18">
        <f>F56</f>
        <v>65.38</v>
      </c>
      <c r="N56" s="19">
        <f>L56+M56</f>
        <v>90.38</v>
      </c>
    </row>
    <row r="57" spans="1:14" ht="12.75">
      <c r="A57">
        <v>54</v>
      </c>
      <c r="B57" t="s">
        <v>92</v>
      </c>
      <c r="C57" t="s">
        <v>85</v>
      </c>
      <c r="D57" s="23">
        <v>5.88</v>
      </c>
      <c r="E57" s="24">
        <v>22.22</v>
      </c>
      <c r="F57" s="22">
        <v>19.23</v>
      </c>
      <c r="G57" s="16"/>
      <c r="H57" s="16"/>
      <c r="I57" s="16"/>
      <c r="J57" s="16"/>
      <c r="K57" s="16"/>
      <c r="L57" s="17">
        <f>E57</f>
        <v>22.22</v>
      </c>
      <c r="M57" s="18">
        <f>F57+D57</f>
        <v>25.11</v>
      </c>
      <c r="N57" s="19">
        <f>L57+M57</f>
        <v>47.33</v>
      </c>
    </row>
    <row r="58" spans="1:14" ht="12.75">
      <c r="A58">
        <v>55</v>
      </c>
      <c r="B58" t="s">
        <v>130</v>
      </c>
      <c r="C58" t="s">
        <v>132</v>
      </c>
      <c r="D58" s="16"/>
      <c r="E58" s="16"/>
      <c r="F58" s="16"/>
      <c r="G58" s="16"/>
      <c r="H58" s="21">
        <v>64.29</v>
      </c>
      <c r="I58" s="22">
        <v>18.52</v>
      </c>
      <c r="J58" s="16"/>
      <c r="K58" s="16"/>
      <c r="L58" s="17">
        <f>I58</f>
        <v>18.52</v>
      </c>
      <c r="M58" s="18">
        <f>H58</f>
        <v>64.29</v>
      </c>
      <c r="N58" s="19">
        <f>L58+M58</f>
        <v>82.81</v>
      </c>
    </row>
    <row r="59" spans="1:14" ht="12.75">
      <c r="A59">
        <v>56</v>
      </c>
      <c r="B59" t="s">
        <v>274</v>
      </c>
      <c r="C59" t="s">
        <v>38</v>
      </c>
      <c r="D59" s="23">
        <v>64.71</v>
      </c>
      <c r="E59" s="24">
        <v>16.67</v>
      </c>
      <c r="F59" s="16"/>
      <c r="G59" s="16"/>
      <c r="H59" s="16"/>
      <c r="I59" s="16"/>
      <c r="J59" s="16"/>
      <c r="K59" s="16"/>
      <c r="L59" s="17">
        <f>E59</f>
        <v>16.67</v>
      </c>
      <c r="M59" s="18">
        <f>D59</f>
        <v>64.71</v>
      </c>
      <c r="N59" s="19">
        <f>L59+M59</f>
        <v>81.38</v>
      </c>
    </row>
    <row r="60" spans="1:14" ht="12.75">
      <c r="A60">
        <v>57</v>
      </c>
      <c r="B60" t="s">
        <v>146</v>
      </c>
      <c r="D60" s="16"/>
      <c r="E60" s="16"/>
      <c r="F60" s="16"/>
      <c r="G60" s="16"/>
      <c r="H60" s="21">
        <v>42.86</v>
      </c>
      <c r="I60" s="22">
        <v>14.81</v>
      </c>
      <c r="J60" s="16"/>
      <c r="K60" s="16"/>
      <c r="L60" s="17">
        <f>I60</f>
        <v>14.81</v>
      </c>
      <c r="M60" s="18">
        <f>H60</f>
        <v>42.86</v>
      </c>
      <c r="N60" s="19">
        <f>L60+M60</f>
        <v>57.67</v>
      </c>
    </row>
    <row r="61" spans="1:14" ht="12.75">
      <c r="A61">
        <v>58</v>
      </c>
      <c r="B61" s="31" t="s">
        <v>268</v>
      </c>
      <c r="C61" t="s">
        <v>85</v>
      </c>
      <c r="D61" s="16"/>
      <c r="E61" s="24">
        <v>8.33</v>
      </c>
      <c r="F61" s="16"/>
      <c r="G61" s="16"/>
      <c r="H61" s="16"/>
      <c r="I61" s="16"/>
      <c r="J61" s="16"/>
      <c r="K61" s="16"/>
      <c r="L61" s="17">
        <f>E61</f>
        <v>8.33</v>
      </c>
      <c r="M61" s="25"/>
      <c r="N61" s="19">
        <f>L61+M61</f>
        <v>8.33</v>
      </c>
    </row>
    <row r="62" spans="1:14" ht="13.5">
      <c r="A62">
        <v>59</v>
      </c>
      <c r="B62" s="9" t="s">
        <v>269</v>
      </c>
      <c r="C62" s="9" t="s">
        <v>156</v>
      </c>
      <c r="D62" s="16"/>
      <c r="E62" s="16"/>
      <c r="F62" s="21">
        <v>3.85</v>
      </c>
      <c r="G62" s="16"/>
      <c r="H62" s="16"/>
      <c r="I62" s="16"/>
      <c r="J62" s="21">
        <v>45.83</v>
      </c>
      <c r="K62" s="22">
        <v>7.41</v>
      </c>
      <c r="L62" s="17">
        <f>K62</f>
        <v>7.41</v>
      </c>
      <c r="M62" s="18">
        <f>J62+F62</f>
        <v>49.68</v>
      </c>
      <c r="N62" s="19">
        <f>L62+M62</f>
        <v>57.09</v>
      </c>
    </row>
    <row r="63" spans="1:14" ht="12.75">
      <c r="A63">
        <v>60</v>
      </c>
      <c r="B63" t="s">
        <v>131</v>
      </c>
      <c r="C63" t="s">
        <v>124</v>
      </c>
      <c r="D63" s="16"/>
      <c r="E63" s="16"/>
      <c r="F63" s="16"/>
      <c r="G63" s="16"/>
      <c r="H63" s="21">
        <v>14.29</v>
      </c>
      <c r="I63" s="22">
        <v>7.41</v>
      </c>
      <c r="J63" s="21">
        <v>33.33</v>
      </c>
      <c r="K63" s="16"/>
      <c r="L63" s="17">
        <f>I63</f>
        <v>7.41</v>
      </c>
      <c r="M63" s="18">
        <f>H63+J63</f>
        <v>47.62</v>
      </c>
      <c r="N63" s="19">
        <f>L63+M63</f>
        <v>55.03</v>
      </c>
    </row>
    <row r="64" spans="1:14" ht="12.75">
      <c r="A64">
        <v>61</v>
      </c>
      <c r="B64" s="31" t="s">
        <v>278</v>
      </c>
      <c r="C64" t="s">
        <v>17</v>
      </c>
      <c r="D64" s="16"/>
      <c r="E64" s="24">
        <v>5.56</v>
      </c>
      <c r="F64" s="16"/>
      <c r="G64" s="16"/>
      <c r="H64" s="16"/>
      <c r="I64" s="16"/>
      <c r="J64" s="16"/>
      <c r="K64" s="16"/>
      <c r="L64" s="17">
        <f>E64</f>
        <v>5.56</v>
      </c>
      <c r="M64" s="25"/>
      <c r="N64" s="19">
        <f>L64+M64</f>
        <v>5.56</v>
      </c>
    </row>
    <row r="65" spans="1:14" ht="12.75">
      <c r="A65">
        <v>62</v>
      </c>
      <c r="B65" t="s">
        <v>147</v>
      </c>
      <c r="C65" t="s">
        <v>85</v>
      </c>
      <c r="D65" s="23">
        <v>50</v>
      </c>
      <c r="E65" s="16"/>
      <c r="F65" s="16"/>
      <c r="G65" s="16"/>
      <c r="H65" s="16"/>
      <c r="I65" s="22">
        <v>3.7</v>
      </c>
      <c r="J65" s="21">
        <v>8.33</v>
      </c>
      <c r="K65" s="22">
        <v>0</v>
      </c>
      <c r="L65" s="17">
        <f>K65+I65</f>
        <v>3.7</v>
      </c>
      <c r="M65" s="18">
        <f>J65+D65</f>
        <v>58.33</v>
      </c>
      <c r="N65" s="19">
        <f>L65+M65</f>
        <v>62.03</v>
      </c>
    </row>
    <row r="66" spans="1:14" ht="12.75">
      <c r="A66">
        <v>63</v>
      </c>
      <c r="B66" t="s">
        <v>118</v>
      </c>
      <c r="D66" s="16"/>
      <c r="E66" s="16"/>
      <c r="F66" s="16"/>
      <c r="G66" s="16"/>
      <c r="H66" s="21">
        <v>28.57</v>
      </c>
      <c r="I66" s="22">
        <v>0</v>
      </c>
      <c r="J66" s="16"/>
      <c r="K66" s="16"/>
      <c r="L66" s="17">
        <f>I66</f>
        <v>0</v>
      </c>
      <c r="M66" s="18">
        <f>H66</f>
        <v>28.57</v>
      </c>
      <c r="N66" s="19">
        <f>L66+M66</f>
        <v>28.57</v>
      </c>
    </row>
    <row r="67" spans="1:14" ht="12.75">
      <c r="A67">
        <v>64</v>
      </c>
      <c r="B67" t="s">
        <v>108</v>
      </c>
      <c r="C67" t="s">
        <v>109</v>
      </c>
      <c r="D67" s="23">
        <v>2.94</v>
      </c>
      <c r="E67" s="24">
        <v>0</v>
      </c>
      <c r="F67" s="21">
        <v>0</v>
      </c>
      <c r="G67" s="24">
        <v>0</v>
      </c>
      <c r="H67" s="16"/>
      <c r="I67" s="16"/>
      <c r="J67" s="16"/>
      <c r="K67" s="16"/>
      <c r="L67" s="17">
        <f>G67+E67</f>
        <v>0</v>
      </c>
      <c r="M67" s="18">
        <f>F67+D67</f>
        <v>2.94</v>
      </c>
      <c r="N67" s="19">
        <f>L67+M67</f>
        <v>2.94</v>
      </c>
    </row>
    <row r="68" spans="1:14" ht="12.75">
      <c r="A68">
        <v>65</v>
      </c>
      <c r="B68" t="s">
        <v>100</v>
      </c>
      <c r="C68" t="s">
        <v>90</v>
      </c>
      <c r="D68" s="16"/>
      <c r="E68" s="16"/>
      <c r="F68" s="21">
        <v>38.46</v>
      </c>
      <c r="G68" s="16"/>
      <c r="H68" s="16"/>
      <c r="I68" s="16"/>
      <c r="J68" s="16"/>
      <c r="K68" s="16"/>
      <c r="L68" s="32"/>
      <c r="M68" s="18">
        <f>F68</f>
        <v>38.46</v>
      </c>
      <c r="N68" s="19">
        <f>L68+M68</f>
        <v>38.46</v>
      </c>
    </row>
    <row r="69" spans="1:14" ht="12.75">
      <c r="A69">
        <v>66</v>
      </c>
      <c r="B69" t="s">
        <v>126</v>
      </c>
      <c r="D69" s="16"/>
      <c r="E69" s="16"/>
      <c r="F69" s="16"/>
      <c r="G69" s="16"/>
      <c r="H69" s="21">
        <v>35.71</v>
      </c>
      <c r="I69" s="16"/>
      <c r="J69" s="16"/>
      <c r="K69" s="16"/>
      <c r="L69" s="25"/>
      <c r="M69" s="18">
        <f>H69</f>
        <v>35.71</v>
      </c>
      <c r="N69" s="19">
        <f>L69+M69</f>
        <v>35.71</v>
      </c>
    </row>
    <row r="70" spans="1:14" ht="12.75">
      <c r="A70">
        <v>67</v>
      </c>
      <c r="B70" t="s">
        <v>125</v>
      </c>
      <c r="D70" s="16"/>
      <c r="E70" s="16"/>
      <c r="F70" s="16"/>
      <c r="G70" s="16"/>
      <c r="H70" s="21">
        <v>46.43</v>
      </c>
      <c r="I70" s="16"/>
      <c r="J70" s="16"/>
      <c r="K70" s="16"/>
      <c r="L70" s="25"/>
      <c r="M70" s="18">
        <f>H70</f>
        <v>46.43</v>
      </c>
      <c r="N70" s="19">
        <f>L70+M70</f>
        <v>46.43</v>
      </c>
    </row>
    <row r="71" spans="1:14" ht="13.5">
      <c r="A71">
        <v>68</v>
      </c>
      <c r="B71" s="9" t="s">
        <v>267</v>
      </c>
      <c r="C71" s="9" t="s">
        <v>182</v>
      </c>
      <c r="D71" s="16"/>
      <c r="E71" s="16"/>
      <c r="F71" s="16"/>
      <c r="G71" s="16"/>
      <c r="H71" s="16"/>
      <c r="I71" s="16"/>
      <c r="J71" s="21">
        <v>37.5</v>
      </c>
      <c r="K71" s="16"/>
      <c r="L71" s="25"/>
      <c r="M71" s="18">
        <f>J71</f>
        <v>37.5</v>
      </c>
      <c r="N71" s="19">
        <f>L71+M71</f>
        <v>37.5</v>
      </c>
    </row>
    <row r="72" spans="1:14" ht="12.75">
      <c r="A72">
        <v>69</v>
      </c>
      <c r="B72" t="s">
        <v>81</v>
      </c>
      <c r="C72" t="s">
        <v>3</v>
      </c>
      <c r="D72" s="16"/>
      <c r="E72" s="16"/>
      <c r="F72" s="21">
        <v>96.15</v>
      </c>
      <c r="G72" s="16"/>
      <c r="H72" s="16"/>
      <c r="I72" s="16"/>
      <c r="J72" s="16"/>
      <c r="K72" s="16"/>
      <c r="L72" s="25"/>
      <c r="M72" s="18">
        <f>+F72</f>
        <v>96.15</v>
      </c>
      <c r="N72" s="19">
        <f>L72+M72</f>
        <v>96.15</v>
      </c>
    </row>
    <row r="73" spans="1:14" ht="12.75">
      <c r="A73">
        <v>70</v>
      </c>
      <c r="B73" t="s">
        <v>94</v>
      </c>
      <c r="C73" t="s">
        <v>90</v>
      </c>
      <c r="D73" s="16"/>
      <c r="E73" s="16"/>
      <c r="F73" s="21">
        <v>69.23</v>
      </c>
      <c r="G73" s="16"/>
      <c r="H73" s="16"/>
      <c r="I73" s="16"/>
      <c r="J73" s="16"/>
      <c r="K73" s="16"/>
      <c r="L73" s="25"/>
      <c r="M73" s="18">
        <f>F73</f>
        <v>69.23</v>
      </c>
      <c r="N73" s="19">
        <f>L73+M73</f>
        <v>69.23</v>
      </c>
    </row>
    <row r="74" spans="1:14" ht="12.75">
      <c r="A74">
        <v>71</v>
      </c>
      <c r="B74" t="s">
        <v>88</v>
      </c>
      <c r="C74" t="s">
        <v>6</v>
      </c>
      <c r="D74" s="16"/>
      <c r="E74" s="16"/>
      <c r="F74" s="21">
        <v>30.77</v>
      </c>
      <c r="G74" s="16"/>
      <c r="H74" s="16"/>
      <c r="I74" s="16"/>
      <c r="J74" s="16"/>
      <c r="K74" s="16"/>
      <c r="L74" s="25"/>
      <c r="M74" s="18">
        <f>F74</f>
        <v>30.77</v>
      </c>
      <c r="N74" s="19">
        <f>L74+M74</f>
        <v>30.77</v>
      </c>
    </row>
    <row r="75" spans="1:14" ht="12.75">
      <c r="A75">
        <v>72</v>
      </c>
      <c r="B75" t="s">
        <v>135</v>
      </c>
      <c r="C75" t="s">
        <v>124</v>
      </c>
      <c r="D75" s="16"/>
      <c r="E75" s="16"/>
      <c r="F75" s="16"/>
      <c r="G75" s="16"/>
      <c r="H75" s="21">
        <v>0</v>
      </c>
      <c r="I75" s="16"/>
      <c r="J75" s="16"/>
      <c r="K75" s="16"/>
      <c r="L75" s="25"/>
      <c r="M75" s="18">
        <f>H75</f>
        <v>0</v>
      </c>
      <c r="N75" s="19">
        <f>L75+M75</f>
        <v>0</v>
      </c>
    </row>
    <row r="76" spans="1:14" ht="12.75">
      <c r="A76">
        <v>73</v>
      </c>
      <c r="B76" t="s">
        <v>261</v>
      </c>
      <c r="C76" t="s">
        <v>23</v>
      </c>
      <c r="D76" s="23">
        <v>26.47</v>
      </c>
      <c r="E76" s="16"/>
      <c r="F76" s="16"/>
      <c r="G76" s="16"/>
      <c r="H76" s="16"/>
      <c r="I76" s="16"/>
      <c r="J76" s="16"/>
      <c r="K76" s="16"/>
      <c r="L76" s="25"/>
      <c r="M76" s="18">
        <f>D76</f>
        <v>26.47</v>
      </c>
      <c r="N76" s="19">
        <f>L76+M76</f>
        <v>26.47</v>
      </c>
    </row>
    <row r="77" spans="1:14" ht="13.5">
      <c r="A77">
        <v>74</v>
      </c>
      <c r="B77" s="9" t="s">
        <v>260</v>
      </c>
      <c r="C77" s="9" t="s">
        <v>182</v>
      </c>
      <c r="D77" s="16"/>
      <c r="E77" s="16"/>
      <c r="F77" s="16"/>
      <c r="G77" s="16"/>
      <c r="H77" s="16"/>
      <c r="I77" s="16"/>
      <c r="J77" s="21">
        <v>29.17</v>
      </c>
      <c r="K77" s="16"/>
      <c r="L77" s="25"/>
      <c r="M77" s="18">
        <f>J77</f>
        <v>29.17</v>
      </c>
      <c r="N77" s="19">
        <f>L77+M77</f>
        <v>29.17</v>
      </c>
    </row>
    <row r="78" spans="1:14" ht="12.75">
      <c r="A78">
        <v>75</v>
      </c>
      <c r="B78" t="s">
        <v>97</v>
      </c>
      <c r="C78" t="s">
        <v>85</v>
      </c>
      <c r="D78" s="23">
        <v>61.76</v>
      </c>
      <c r="E78" s="16"/>
      <c r="F78" s="21">
        <v>15.38</v>
      </c>
      <c r="G78" s="16"/>
      <c r="H78" s="21">
        <v>32.14</v>
      </c>
      <c r="I78" s="16"/>
      <c r="J78" s="16"/>
      <c r="K78" s="16"/>
      <c r="L78" s="32"/>
      <c r="M78" s="18">
        <f>H78+F78+D78</f>
        <v>109.28</v>
      </c>
      <c r="N78" s="19">
        <f>L78+M78</f>
        <v>109.28</v>
      </c>
    </row>
    <row r="79" spans="1:14" ht="13.5">
      <c r="A79">
        <v>76</v>
      </c>
      <c r="B79" s="9" t="s">
        <v>262</v>
      </c>
      <c r="C79" s="9" t="s">
        <v>182</v>
      </c>
      <c r="D79" s="16"/>
      <c r="E79" s="16"/>
      <c r="F79" s="16"/>
      <c r="G79" s="16"/>
      <c r="H79" s="16"/>
      <c r="I79" s="16"/>
      <c r="J79" s="21">
        <v>20.83</v>
      </c>
      <c r="K79" s="16"/>
      <c r="L79" s="25"/>
      <c r="M79" s="18">
        <f>J79</f>
        <v>20.83</v>
      </c>
      <c r="N79" s="19">
        <f>L79+M79</f>
        <v>20.83</v>
      </c>
    </row>
    <row r="80" spans="1:14" ht="12.75">
      <c r="A80">
        <v>77</v>
      </c>
      <c r="B80" t="s">
        <v>133</v>
      </c>
      <c r="D80" s="16"/>
      <c r="E80" s="16"/>
      <c r="F80" s="16"/>
      <c r="G80" s="16"/>
      <c r="H80" s="21">
        <v>10.71</v>
      </c>
      <c r="I80" s="16"/>
      <c r="J80" s="16"/>
      <c r="K80" s="16"/>
      <c r="L80" s="25"/>
      <c r="M80" s="18">
        <f>H80</f>
        <v>10.71</v>
      </c>
      <c r="N80" s="19">
        <f>L80+M80</f>
        <v>10.71</v>
      </c>
    </row>
    <row r="81" spans="1:14" ht="12.75">
      <c r="A81">
        <v>78</v>
      </c>
      <c r="B81" t="s">
        <v>266</v>
      </c>
      <c r="C81" t="s">
        <v>30</v>
      </c>
      <c r="D81" s="23">
        <v>17.65</v>
      </c>
      <c r="E81" s="16"/>
      <c r="F81" s="16"/>
      <c r="G81" s="16"/>
      <c r="H81" s="16"/>
      <c r="I81" s="16"/>
      <c r="J81" s="16"/>
      <c r="K81" s="16"/>
      <c r="L81" s="25"/>
      <c r="M81" s="18">
        <f>D81</f>
        <v>17.65</v>
      </c>
      <c r="N81" s="19">
        <f>L81+M81</f>
        <v>17.65</v>
      </c>
    </row>
    <row r="82" spans="1:14" ht="12.75">
      <c r="A82">
        <v>79</v>
      </c>
      <c r="B82" t="s">
        <v>145</v>
      </c>
      <c r="C82" t="s">
        <v>85</v>
      </c>
      <c r="D82" s="16"/>
      <c r="E82" s="16"/>
      <c r="F82" s="16"/>
      <c r="G82" s="16"/>
      <c r="H82" s="21">
        <v>17.86</v>
      </c>
      <c r="I82" s="16"/>
      <c r="J82" s="16"/>
      <c r="K82" s="16"/>
      <c r="L82" s="25"/>
      <c r="M82" s="18">
        <f>H82</f>
        <v>17.86</v>
      </c>
      <c r="N82" s="19">
        <f>L82+M82</f>
        <v>17.86</v>
      </c>
    </row>
    <row r="83" spans="1:14" ht="12.75">
      <c r="A83">
        <v>80</v>
      </c>
      <c r="B83" t="s">
        <v>105</v>
      </c>
      <c r="C83" t="s">
        <v>90</v>
      </c>
      <c r="D83" s="16"/>
      <c r="E83" s="16"/>
      <c r="F83" s="21">
        <v>42.31</v>
      </c>
      <c r="G83" s="16"/>
      <c r="H83" s="16"/>
      <c r="I83" s="16"/>
      <c r="J83" s="16"/>
      <c r="K83" s="16"/>
      <c r="L83" s="25"/>
      <c r="M83" s="18">
        <f>F83</f>
        <v>42.31</v>
      </c>
      <c r="N83" s="19">
        <f>L83+M83</f>
        <v>42.31</v>
      </c>
    </row>
    <row r="84" spans="1:14" ht="12.75">
      <c r="A84">
        <v>81</v>
      </c>
      <c r="B84" t="s">
        <v>271</v>
      </c>
      <c r="C84" t="s">
        <v>107</v>
      </c>
      <c r="D84" s="23">
        <v>29.41</v>
      </c>
      <c r="E84" s="16"/>
      <c r="F84" s="16"/>
      <c r="G84" s="16"/>
      <c r="H84" s="16"/>
      <c r="I84" s="16"/>
      <c r="J84" s="16"/>
      <c r="K84" s="16"/>
      <c r="L84" s="25"/>
      <c r="M84" s="18">
        <f>D84</f>
        <v>29.41</v>
      </c>
      <c r="N84" s="19">
        <f>L84+M84</f>
        <v>29.41</v>
      </c>
    </row>
    <row r="85" spans="1:14" ht="12.75">
      <c r="A85">
        <v>82</v>
      </c>
      <c r="B85" t="s">
        <v>111</v>
      </c>
      <c r="C85" t="s">
        <v>103</v>
      </c>
      <c r="D85" s="16"/>
      <c r="E85" s="16"/>
      <c r="F85" s="21">
        <v>23.08</v>
      </c>
      <c r="G85" s="16"/>
      <c r="H85" s="16"/>
      <c r="I85" s="16"/>
      <c r="J85" s="16"/>
      <c r="K85" s="16"/>
      <c r="L85" s="25"/>
      <c r="M85" s="18">
        <f>F85</f>
        <v>23.08</v>
      </c>
      <c r="N85" s="19">
        <f>L85+M85</f>
        <v>23.08</v>
      </c>
    </row>
    <row r="86" spans="1:14" ht="12.75">
      <c r="A86">
        <v>83</v>
      </c>
      <c r="B86" t="s">
        <v>113</v>
      </c>
      <c r="C86" t="s">
        <v>6</v>
      </c>
      <c r="D86" s="16"/>
      <c r="E86" s="16"/>
      <c r="F86" s="21">
        <v>11.54</v>
      </c>
      <c r="G86" s="16"/>
      <c r="H86" s="16"/>
      <c r="I86" s="16"/>
      <c r="J86" s="16"/>
      <c r="K86" s="16"/>
      <c r="L86" s="25"/>
      <c r="M86" s="18">
        <f>F86</f>
        <v>11.54</v>
      </c>
      <c r="N86" s="19">
        <f>L86+M86</f>
        <v>11.54</v>
      </c>
    </row>
    <row r="87" spans="1:14" ht="13.5">
      <c r="A87">
        <v>84</v>
      </c>
      <c r="B87" s="9" t="s">
        <v>273</v>
      </c>
      <c r="C87" s="9" t="s">
        <v>156</v>
      </c>
      <c r="D87" s="16"/>
      <c r="E87" s="16"/>
      <c r="F87" s="16"/>
      <c r="G87" s="16"/>
      <c r="H87" s="16"/>
      <c r="I87" s="16"/>
      <c r="J87" s="21">
        <v>0</v>
      </c>
      <c r="K87" s="16"/>
      <c r="L87" s="25"/>
      <c r="M87" s="18">
        <f>J87</f>
        <v>0</v>
      </c>
      <c r="N87" s="19">
        <f>L87+M87</f>
        <v>0</v>
      </c>
    </row>
    <row r="88" spans="1:14" ht="12.75">
      <c r="A88">
        <v>85</v>
      </c>
      <c r="B88" t="s">
        <v>93</v>
      </c>
      <c r="C88" t="s">
        <v>90</v>
      </c>
      <c r="D88" s="16"/>
      <c r="E88" s="16"/>
      <c r="F88" s="21">
        <v>73.08</v>
      </c>
      <c r="G88" s="16"/>
      <c r="H88" s="16"/>
      <c r="I88" s="16"/>
      <c r="J88" s="16"/>
      <c r="K88" s="16"/>
      <c r="L88" s="25"/>
      <c r="M88" s="18">
        <f>F88</f>
        <v>73.08</v>
      </c>
      <c r="N88" s="19">
        <f>L88+M88</f>
        <v>73.08</v>
      </c>
    </row>
    <row r="89" spans="1:14" ht="12.75">
      <c r="A89">
        <v>86</v>
      </c>
      <c r="B89" t="s">
        <v>104</v>
      </c>
      <c r="C89" t="s">
        <v>90</v>
      </c>
      <c r="D89" s="16"/>
      <c r="E89" s="16"/>
      <c r="F89" s="21">
        <v>46.15</v>
      </c>
      <c r="G89" s="16"/>
      <c r="H89" s="16"/>
      <c r="I89" s="16"/>
      <c r="J89" s="16"/>
      <c r="K89" s="16"/>
      <c r="L89" s="25"/>
      <c r="M89" s="18">
        <f>F89</f>
        <v>46.15</v>
      </c>
      <c r="N89" s="19">
        <f>L89+M89</f>
        <v>46.15</v>
      </c>
    </row>
    <row r="90" spans="1:14" ht="12.75">
      <c r="A90">
        <v>87</v>
      </c>
      <c r="B90" t="s">
        <v>272</v>
      </c>
      <c r="C90" t="s">
        <v>21</v>
      </c>
      <c r="D90" s="23">
        <v>82.35</v>
      </c>
      <c r="E90" s="16"/>
      <c r="F90" s="16"/>
      <c r="G90" s="16"/>
      <c r="H90" s="16"/>
      <c r="I90" s="16"/>
      <c r="J90" s="16"/>
      <c r="K90" s="16"/>
      <c r="L90" s="25"/>
      <c r="M90" s="18">
        <f>D90</f>
        <v>82.35</v>
      </c>
      <c r="N90" s="19">
        <f>L90+M90</f>
        <v>82.35</v>
      </c>
    </row>
    <row r="91" spans="1:14" ht="13.5">
      <c r="A91">
        <v>88</v>
      </c>
      <c r="B91" s="9" t="s">
        <v>264</v>
      </c>
      <c r="C91" s="9"/>
      <c r="D91" s="16"/>
      <c r="E91" s="16"/>
      <c r="F91" s="16"/>
      <c r="G91" s="16"/>
      <c r="H91" s="16"/>
      <c r="I91" s="16"/>
      <c r="J91" s="21">
        <v>41.67</v>
      </c>
      <c r="K91" s="16"/>
      <c r="L91" s="25"/>
      <c r="M91" s="18">
        <f>J91</f>
        <v>41.67</v>
      </c>
      <c r="N91" s="19">
        <f>L91+M91</f>
        <v>41.67</v>
      </c>
    </row>
    <row r="92" spans="1:14" ht="13.5">
      <c r="A92">
        <v>89</v>
      </c>
      <c r="B92" s="9" t="s">
        <v>257</v>
      </c>
      <c r="C92" s="9" t="s">
        <v>124</v>
      </c>
      <c r="D92" s="16"/>
      <c r="E92" s="16"/>
      <c r="F92" s="16"/>
      <c r="G92" s="16"/>
      <c r="H92" s="16"/>
      <c r="I92" s="16"/>
      <c r="J92" s="21">
        <v>4.17</v>
      </c>
      <c r="K92" s="16"/>
      <c r="L92" s="25"/>
      <c r="M92" s="18">
        <f>J92</f>
        <v>4.17</v>
      </c>
      <c r="N92" s="19">
        <f>L92+M92</f>
        <v>4.17</v>
      </c>
    </row>
    <row r="93" spans="4:14" ht="12.75">
      <c r="D93" s="16"/>
      <c r="E93" s="16"/>
      <c r="F93" s="16"/>
      <c r="G93" s="16"/>
      <c r="H93" s="16"/>
      <c r="I93" s="16"/>
      <c r="J93" s="16"/>
      <c r="K93" s="16"/>
      <c r="L93" s="25"/>
      <c r="M93" s="25"/>
      <c r="N93" s="19"/>
    </row>
    <row r="94" spans="2:14" ht="12.75">
      <c r="B94" s="3" t="s">
        <v>284</v>
      </c>
      <c r="D94" s="25">
        <f>COUNT(D4:D92)</f>
        <v>34</v>
      </c>
      <c r="E94" s="25">
        <f>COUNT(E4:E92)</f>
        <v>35</v>
      </c>
      <c r="F94" s="25">
        <f>COUNT(F4:F92)</f>
        <v>26</v>
      </c>
      <c r="G94" s="25">
        <f>COUNT(G4:G92)</f>
        <v>12</v>
      </c>
      <c r="H94" s="25">
        <f>COUNT(H4:H92)</f>
        <v>28</v>
      </c>
      <c r="I94" s="25">
        <f>COUNT(I4:I92)</f>
        <v>27</v>
      </c>
      <c r="J94" s="25">
        <f>COUNT(J4:J92)</f>
        <v>24</v>
      </c>
      <c r="K94" s="25">
        <f>COUNT(K4:K92)</f>
        <v>27</v>
      </c>
      <c r="L94" s="17">
        <f>COUNT(L4:L92)</f>
        <v>64</v>
      </c>
      <c r="M94" s="18">
        <f>COUNT(M4:M92)</f>
        <v>70</v>
      </c>
      <c r="N94" s="19"/>
    </row>
  </sheetData>
  <mergeCells count="4">
    <mergeCell ref="D2:E2"/>
    <mergeCell ref="F2:G2"/>
    <mergeCell ref="H2:I2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M5" sqref="M5"/>
    </sheetView>
  </sheetViews>
  <sheetFormatPr defaultColWidth="12.57421875" defaultRowHeight="12.75"/>
  <cols>
    <col min="1" max="1" width="3.57421875" style="0" customWidth="1"/>
    <col min="2" max="2" width="19.00390625" style="0" customWidth="1"/>
    <col min="3" max="3" width="16.57421875" style="0" customWidth="1"/>
    <col min="4" max="4" width="8.00390625" style="0" customWidth="1"/>
    <col min="5" max="5" width="7.8515625" style="0" customWidth="1"/>
    <col min="6" max="6" width="6.57421875" style="0" customWidth="1"/>
    <col min="7" max="7" width="6.7109375" style="0" customWidth="1"/>
    <col min="8" max="8" width="6.28125" style="0" customWidth="1"/>
    <col min="9" max="9" width="6.8515625" style="0" customWidth="1"/>
    <col min="10" max="10" width="8.421875" style="0" customWidth="1"/>
    <col min="11" max="11" width="8.00390625" style="0" customWidth="1"/>
    <col min="12" max="12" width="9.8515625" style="0" customWidth="1"/>
    <col min="13" max="13" width="9.7109375" style="0" customWidth="1"/>
    <col min="14" max="14" width="10.00390625" style="0" customWidth="1"/>
    <col min="15" max="16384" width="11.57421875" style="0" customWidth="1"/>
  </cols>
  <sheetData>
    <row r="1" spans="5:14" ht="12.75">
      <c r="E1" s="16"/>
      <c r="F1" s="16"/>
      <c r="G1" s="16"/>
      <c r="H1" s="16"/>
      <c r="I1" s="16"/>
      <c r="J1" s="16"/>
      <c r="K1" s="16"/>
      <c r="L1" s="17"/>
      <c r="M1" s="18"/>
      <c r="N1" s="19"/>
    </row>
    <row r="2" spans="4:14" ht="12.75">
      <c r="D2" s="20" t="s">
        <v>233</v>
      </c>
      <c r="E2" s="20"/>
      <c r="F2" s="20" t="s">
        <v>234</v>
      </c>
      <c r="G2" s="20"/>
      <c r="H2" s="20" t="s">
        <v>235</v>
      </c>
      <c r="I2" s="20"/>
      <c r="J2" s="20" t="s">
        <v>236</v>
      </c>
      <c r="K2" s="20"/>
      <c r="L2" s="17" t="s">
        <v>237</v>
      </c>
      <c r="M2" s="18" t="s">
        <v>238</v>
      </c>
      <c r="N2" s="19" t="s">
        <v>239</v>
      </c>
    </row>
    <row r="3" spans="2:14" ht="12.75">
      <c r="B3" t="s">
        <v>80</v>
      </c>
      <c r="C3" t="s">
        <v>240</v>
      </c>
      <c r="D3" s="16" t="s">
        <v>241</v>
      </c>
      <c r="E3" s="16" t="s">
        <v>242</v>
      </c>
      <c r="F3" s="16" t="s">
        <v>243</v>
      </c>
      <c r="G3" s="16" t="s">
        <v>244</v>
      </c>
      <c r="H3" s="16" t="s">
        <v>245</v>
      </c>
      <c r="I3" s="16" t="s">
        <v>246</v>
      </c>
      <c r="J3" s="16" t="s">
        <v>247</v>
      </c>
      <c r="K3" s="16" t="s">
        <v>248</v>
      </c>
      <c r="L3" s="17"/>
      <c r="M3" s="18"/>
      <c r="N3" s="19"/>
    </row>
    <row r="4" spans="1:14" ht="12.75">
      <c r="A4">
        <v>1</v>
      </c>
      <c r="B4" t="s">
        <v>84</v>
      </c>
      <c r="C4" t="s">
        <v>85</v>
      </c>
      <c r="D4" s="23">
        <v>41.18</v>
      </c>
      <c r="E4" s="24">
        <v>52.78</v>
      </c>
      <c r="F4" s="21">
        <v>88.46</v>
      </c>
      <c r="G4" s="16"/>
      <c r="H4" s="21">
        <v>92.86</v>
      </c>
      <c r="I4" s="22">
        <v>70.37</v>
      </c>
      <c r="J4" s="21">
        <v>83.33</v>
      </c>
      <c r="K4" s="22">
        <v>59.26</v>
      </c>
      <c r="L4" s="17">
        <f>K4+I4+E4</f>
        <v>182.41</v>
      </c>
      <c r="M4" s="18">
        <f>F4+H4+J4</f>
        <v>264.65</v>
      </c>
      <c r="N4" s="19">
        <f>L4+M4</f>
        <v>447.05999999999995</v>
      </c>
    </row>
    <row r="5" spans="1:14" ht="12.75">
      <c r="A5">
        <v>2</v>
      </c>
      <c r="B5" t="s">
        <v>121</v>
      </c>
      <c r="C5" t="s">
        <v>85</v>
      </c>
      <c r="D5" s="23">
        <v>94.12</v>
      </c>
      <c r="E5" s="33">
        <v>83.33</v>
      </c>
      <c r="F5" s="21">
        <v>84.62</v>
      </c>
      <c r="G5" s="24">
        <v>91.67</v>
      </c>
      <c r="H5" s="21">
        <v>75</v>
      </c>
      <c r="I5" s="22">
        <v>88.89</v>
      </c>
      <c r="J5" s="16"/>
      <c r="K5" s="22">
        <v>88.89</v>
      </c>
      <c r="L5" s="17">
        <f>K5+I5+G5</f>
        <v>269.45</v>
      </c>
      <c r="M5" s="18">
        <f>D5+F5+H5</f>
        <v>253.74</v>
      </c>
      <c r="N5" s="19">
        <f>L5+M5</f>
        <v>523.19</v>
      </c>
    </row>
    <row r="6" spans="1:14" ht="12.75">
      <c r="A6">
        <v>3</v>
      </c>
      <c r="B6" t="s">
        <v>119</v>
      </c>
      <c r="C6" t="s">
        <v>83</v>
      </c>
      <c r="D6" s="26">
        <v>67.65</v>
      </c>
      <c r="E6" s="27">
        <v>86.11</v>
      </c>
      <c r="F6" s="28">
        <v>92.31</v>
      </c>
      <c r="G6" s="27">
        <v>83.33</v>
      </c>
      <c r="H6" s="28">
        <v>82.14</v>
      </c>
      <c r="I6" s="29">
        <v>92.59</v>
      </c>
      <c r="J6" s="16"/>
      <c r="K6" s="16"/>
      <c r="L6" s="17">
        <f>I6+G6+E6</f>
        <v>262.03000000000003</v>
      </c>
      <c r="M6" s="18">
        <f>D6+F6+H6</f>
        <v>242.10000000000002</v>
      </c>
      <c r="N6" s="19">
        <f>L6+M6</f>
        <v>504.13000000000005</v>
      </c>
    </row>
    <row r="7" spans="1:14" ht="12.75">
      <c r="A7">
        <v>4</v>
      </c>
      <c r="B7" t="s">
        <v>101</v>
      </c>
      <c r="C7" t="s">
        <v>85</v>
      </c>
      <c r="D7" s="23">
        <v>79.41</v>
      </c>
      <c r="E7" s="24">
        <v>36.11</v>
      </c>
      <c r="F7" s="16">
        <v>57.69</v>
      </c>
      <c r="G7" s="33">
        <v>33.33</v>
      </c>
      <c r="H7" s="21">
        <v>60.71</v>
      </c>
      <c r="I7" s="22">
        <v>81.48</v>
      </c>
      <c r="J7" s="21">
        <v>87.5</v>
      </c>
      <c r="K7" s="22">
        <v>70.37</v>
      </c>
      <c r="L7" s="17">
        <f>K7+I7+E7</f>
        <v>187.96000000000004</v>
      </c>
      <c r="M7" s="18">
        <f>J7+H7+D7</f>
        <v>227.62</v>
      </c>
      <c r="N7" s="19">
        <f>L7+M7</f>
        <v>415.58000000000004</v>
      </c>
    </row>
    <row r="8" spans="1:14" ht="12.75">
      <c r="A8">
        <v>5</v>
      </c>
      <c r="B8" t="s">
        <v>98</v>
      </c>
      <c r="C8" t="s">
        <v>156</v>
      </c>
      <c r="D8" s="16"/>
      <c r="E8" s="16"/>
      <c r="F8" s="21">
        <v>62.54</v>
      </c>
      <c r="G8" s="16"/>
      <c r="H8" s="21">
        <v>67.86</v>
      </c>
      <c r="I8" s="16"/>
      <c r="J8" s="21">
        <v>91.67</v>
      </c>
      <c r="K8" s="22">
        <v>33.33</v>
      </c>
      <c r="L8" s="17">
        <f>K8</f>
        <v>33.33</v>
      </c>
      <c r="M8" s="18">
        <f>J8+H8+F8</f>
        <v>222.07</v>
      </c>
      <c r="N8" s="19">
        <f>L8+M8</f>
        <v>255.39999999999998</v>
      </c>
    </row>
    <row r="9" spans="1:14" ht="12.75">
      <c r="A9">
        <v>6</v>
      </c>
      <c r="B9" t="s">
        <v>127</v>
      </c>
      <c r="C9" t="s">
        <v>124</v>
      </c>
      <c r="D9" s="23">
        <v>58.82</v>
      </c>
      <c r="E9" s="16"/>
      <c r="F9" s="16"/>
      <c r="G9" s="16"/>
      <c r="H9" s="21">
        <v>89.29</v>
      </c>
      <c r="I9" s="22">
        <v>77.48</v>
      </c>
      <c r="J9" s="21">
        <v>66.67</v>
      </c>
      <c r="K9" s="22">
        <v>48.15</v>
      </c>
      <c r="L9" s="17">
        <f>K9+I9</f>
        <v>125.63</v>
      </c>
      <c r="M9" s="18">
        <f>J9+H9+D9</f>
        <v>214.78</v>
      </c>
      <c r="N9" s="19">
        <f>L9+M9</f>
        <v>340.40999999999997</v>
      </c>
    </row>
    <row r="10" spans="1:14" ht="12.75">
      <c r="A10">
        <v>7</v>
      </c>
      <c r="B10" t="s">
        <v>95</v>
      </c>
      <c r="C10" t="s">
        <v>85</v>
      </c>
      <c r="D10" s="23">
        <v>32.35</v>
      </c>
      <c r="E10" s="24">
        <v>33.33</v>
      </c>
      <c r="F10" s="21">
        <v>53.85</v>
      </c>
      <c r="G10" s="16"/>
      <c r="H10" s="21">
        <v>78.57</v>
      </c>
      <c r="I10" s="22">
        <v>29.63</v>
      </c>
      <c r="J10" s="21">
        <v>62.5</v>
      </c>
      <c r="K10" s="22">
        <v>22.22</v>
      </c>
      <c r="L10" s="17">
        <f>K10+I10+E10</f>
        <v>85.17999999999999</v>
      </c>
      <c r="M10" s="18">
        <f>J10+H10+F10</f>
        <v>194.92</v>
      </c>
      <c r="N10" s="19">
        <f>L10+M10</f>
        <v>280.09999999999997</v>
      </c>
    </row>
    <row r="11" spans="1:14" ht="12.75">
      <c r="A11">
        <v>8</v>
      </c>
      <c r="B11" t="s">
        <v>102</v>
      </c>
      <c r="C11" t="s">
        <v>103</v>
      </c>
      <c r="D11" s="16"/>
      <c r="E11" s="16"/>
      <c r="F11" s="21">
        <v>50</v>
      </c>
      <c r="G11" s="22">
        <v>50</v>
      </c>
      <c r="H11" s="23">
        <v>66.67</v>
      </c>
      <c r="I11" s="22">
        <v>55.56</v>
      </c>
      <c r="J11" s="21">
        <v>75</v>
      </c>
      <c r="K11" s="22">
        <v>81.48</v>
      </c>
      <c r="L11" s="17">
        <f>K11+I11+G11</f>
        <v>187.04000000000002</v>
      </c>
      <c r="M11" s="18">
        <f>J11+H11+F11</f>
        <v>191.67000000000002</v>
      </c>
      <c r="N11" s="19">
        <f>L11+M11</f>
        <v>378.71000000000004</v>
      </c>
    </row>
    <row r="12" spans="1:14" ht="12.75">
      <c r="A12">
        <v>9</v>
      </c>
      <c r="B12" t="s">
        <v>138</v>
      </c>
      <c r="C12" t="s">
        <v>124</v>
      </c>
      <c r="D12" s="23">
        <v>70.59</v>
      </c>
      <c r="E12" s="24">
        <v>25</v>
      </c>
      <c r="F12" s="16"/>
      <c r="G12" s="16"/>
      <c r="H12" s="21">
        <v>25</v>
      </c>
      <c r="I12" s="22">
        <v>48.15</v>
      </c>
      <c r="J12" s="21">
        <v>95.83</v>
      </c>
      <c r="K12" s="22">
        <v>11.11</v>
      </c>
      <c r="L12" s="17">
        <f>K11+I12+E12</f>
        <v>154.63</v>
      </c>
      <c r="M12" s="18">
        <f>J12+H12+D12</f>
        <v>191.42000000000002</v>
      </c>
      <c r="N12" s="19">
        <f>L12+M12</f>
        <v>346.05</v>
      </c>
    </row>
    <row r="13" spans="1:14" ht="12.75">
      <c r="A13">
        <v>10</v>
      </c>
      <c r="B13" t="s">
        <v>139</v>
      </c>
      <c r="C13" t="s">
        <v>129</v>
      </c>
      <c r="D13" s="23">
        <v>85.29</v>
      </c>
      <c r="E13" s="24">
        <v>58.33</v>
      </c>
      <c r="F13" s="16"/>
      <c r="G13" s="16"/>
      <c r="H13" s="21">
        <v>85.71</v>
      </c>
      <c r="I13" s="22">
        <v>44.44</v>
      </c>
      <c r="J13" s="16"/>
      <c r="K13" s="16"/>
      <c r="L13" s="17">
        <f>I13+E13</f>
        <v>102.77</v>
      </c>
      <c r="M13" s="18">
        <f>H13+D13</f>
        <v>171</v>
      </c>
      <c r="N13" s="19">
        <f>L13+M13</f>
        <v>273.77</v>
      </c>
    </row>
    <row r="14" spans="1:14" ht="12.75">
      <c r="A14">
        <v>11</v>
      </c>
      <c r="B14" t="s">
        <v>91</v>
      </c>
      <c r="C14" t="s">
        <v>85</v>
      </c>
      <c r="D14" s="23">
        <v>73.53</v>
      </c>
      <c r="E14" s="24">
        <v>69.44</v>
      </c>
      <c r="F14" s="21">
        <v>76.92</v>
      </c>
      <c r="G14" s="24">
        <v>41.67</v>
      </c>
      <c r="H14" s="16"/>
      <c r="I14" s="16"/>
      <c r="J14" s="16"/>
      <c r="K14" s="16"/>
      <c r="L14" s="17">
        <f>G14+E14</f>
        <v>111.11</v>
      </c>
      <c r="M14" s="18">
        <f>F14+D14</f>
        <v>150.45</v>
      </c>
      <c r="N14" s="19">
        <f>L14+M14</f>
        <v>261.56</v>
      </c>
    </row>
    <row r="15" spans="1:14" ht="12.75">
      <c r="A15">
        <v>12</v>
      </c>
      <c r="B15" t="s">
        <v>117</v>
      </c>
      <c r="C15" t="s">
        <v>83</v>
      </c>
      <c r="D15" s="23">
        <v>38.24</v>
      </c>
      <c r="E15" s="24">
        <v>94.44</v>
      </c>
      <c r="F15" s="16"/>
      <c r="G15" s="16"/>
      <c r="H15" s="21">
        <v>96.43</v>
      </c>
      <c r="I15" s="22">
        <v>96.3</v>
      </c>
      <c r="J15" s="16"/>
      <c r="K15" s="16"/>
      <c r="L15" s="17">
        <f>I15+E15</f>
        <v>190.74</v>
      </c>
      <c r="M15" s="18">
        <f>H15+D15</f>
        <v>134.67000000000002</v>
      </c>
      <c r="N15" s="19">
        <f>L15+M15</f>
        <v>325.41</v>
      </c>
    </row>
    <row r="16" spans="1:14" ht="12.75">
      <c r="A16">
        <v>13</v>
      </c>
      <c r="B16" t="s">
        <v>128</v>
      </c>
      <c r="C16" t="s">
        <v>129</v>
      </c>
      <c r="D16" s="23">
        <v>76.47</v>
      </c>
      <c r="E16" s="24">
        <v>41.67</v>
      </c>
      <c r="F16" s="16"/>
      <c r="G16" s="16"/>
      <c r="H16" s="21">
        <v>39.29</v>
      </c>
      <c r="I16" s="22">
        <v>74.07</v>
      </c>
      <c r="J16" s="16"/>
      <c r="K16" s="16"/>
      <c r="L16" s="17">
        <f>I16+E16</f>
        <v>115.74</v>
      </c>
      <c r="M16" s="18">
        <f>H16+D16</f>
        <v>115.75999999999999</v>
      </c>
      <c r="N16" s="19">
        <f>L16+M16</f>
        <v>231.5</v>
      </c>
    </row>
    <row r="17" spans="1:14" ht="12.75">
      <c r="A17">
        <v>14</v>
      </c>
      <c r="B17" t="s">
        <v>97</v>
      </c>
      <c r="C17" t="s">
        <v>85</v>
      </c>
      <c r="D17" s="23">
        <v>61.76</v>
      </c>
      <c r="E17" s="16"/>
      <c r="F17" s="21">
        <v>15.38</v>
      </c>
      <c r="G17" s="16"/>
      <c r="H17" s="21">
        <v>32.14</v>
      </c>
      <c r="I17" s="16"/>
      <c r="J17" s="16"/>
      <c r="K17" s="16"/>
      <c r="L17" s="32"/>
      <c r="M17" s="18">
        <f>H17+F17+D17</f>
        <v>109.28</v>
      </c>
      <c r="N17" s="19">
        <f>L17+M17</f>
        <v>109.28</v>
      </c>
    </row>
    <row r="18" spans="1:14" ht="12.75">
      <c r="A18">
        <v>15</v>
      </c>
      <c r="B18" t="s">
        <v>251</v>
      </c>
      <c r="C18" t="s">
        <v>3</v>
      </c>
      <c r="D18" s="23">
        <v>97.06</v>
      </c>
      <c r="E18" s="24">
        <v>97.22</v>
      </c>
      <c r="F18" s="16"/>
      <c r="G18" s="16"/>
      <c r="H18" s="16"/>
      <c r="I18" s="16"/>
      <c r="J18" s="16"/>
      <c r="K18" s="16"/>
      <c r="L18" s="17">
        <f>E18</f>
        <v>97.22</v>
      </c>
      <c r="M18" s="18">
        <f>D18</f>
        <v>97.06</v>
      </c>
      <c r="N18" s="19">
        <f>L18+M18</f>
        <v>194.28</v>
      </c>
    </row>
    <row r="19" spans="1:14" ht="12.75">
      <c r="A19">
        <v>16</v>
      </c>
      <c r="B19" t="s">
        <v>81</v>
      </c>
      <c r="C19" t="s">
        <v>3</v>
      </c>
      <c r="D19" s="16"/>
      <c r="E19" s="16"/>
      <c r="F19" s="21">
        <v>96.15</v>
      </c>
      <c r="G19" s="16"/>
      <c r="H19" s="16"/>
      <c r="I19" s="16"/>
      <c r="J19" s="16"/>
      <c r="K19" s="16"/>
      <c r="L19" s="25"/>
      <c r="M19" s="18">
        <f>+F19</f>
        <v>96.15</v>
      </c>
      <c r="N19" s="19">
        <f>L19+M19</f>
        <v>96.15</v>
      </c>
    </row>
    <row r="20" spans="1:14" ht="12.75">
      <c r="A20">
        <v>17</v>
      </c>
      <c r="B20" t="s">
        <v>249</v>
      </c>
      <c r="C20" t="s">
        <v>236</v>
      </c>
      <c r="D20" s="23">
        <v>91.18</v>
      </c>
      <c r="E20" s="24">
        <v>66.67</v>
      </c>
      <c r="F20" s="16"/>
      <c r="G20" s="16"/>
      <c r="H20" s="16"/>
      <c r="I20" s="16"/>
      <c r="J20" s="16"/>
      <c r="K20" s="16"/>
      <c r="L20" s="17">
        <f>E20</f>
        <v>66.67</v>
      </c>
      <c r="M20" s="18">
        <f>D20</f>
        <v>91.18</v>
      </c>
      <c r="N20" s="19">
        <f>L20+M20</f>
        <v>157.85000000000002</v>
      </c>
    </row>
    <row r="21" spans="1:14" ht="12.75">
      <c r="A21">
        <v>18</v>
      </c>
      <c r="B21" t="s">
        <v>265</v>
      </c>
      <c r="C21" t="s">
        <v>14</v>
      </c>
      <c r="D21" s="23">
        <v>88.24</v>
      </c>
      <c r="E21" s="24">
        <v>63.89</v>
      </c>
      <c r="F21" s="16"/>
      <c r="G21" s="16"/>
      <c r="H21" s="16"/>
      <c r="I21" s="16"/>
      <c r="J21" s="16"/>
      <c r="K21" s="16"/>
      <c r="L21" s="17">
        <f>E21</f>
        <v>63.89</v>
      </c>
      <c r="M21" s="18">
        <f>D21</f>
        <v>88.24</v>
      </c>
      <c r="N21" s="19">
        <f>L21+M21</f>
        <v>152.13</v>
      </c>
    </row>
    <row r="22" spans="1:14" ht="12.75">
      <c r="A22">
        <v>19</v>
      </c>
      <c r="B22" t="s">
        <v>106</v>
      </c>
      <c r="C22" t="s">
        <v>107</v>
      </c>
      <c r="D22" s="23">
        <v>14.71</v>
      </c>
      <c r="E22" s="24">
        <v>38.89</v>
      </c>
      <c r="F22" s="21">
        <v>34.62</v>
      </c>
      <c r="G22" s="24">
        <v>8.33</v>
      </c>
      <c r="H22" s="16"/>
      <c r="I22" s="16"/>
      <c r="J22" s="16"/>
      <c r="K22" s="16"/>
      <c r="L22" s="17">
        <f>G22+E22</f>
        <v>47.22</v>
      </c>
      <c r="M22" s="18">
        <f>F22+M23</f>
        <v>117.42000000000002</v>
      </c>
      <c r="N22" s="19">
        <f>L22+M22</f>
        <v>164.64000000000001</v>
      </c>
    </row>
    <row r="23" spans="1:14" ht="12.75">
      <c r="A23">
        <v>20</v>
      </c>
      <c r="B23" t="s">
        <v>110</v>
      </c>
      <c r="C23" t="s">
        <v>85</v>
      </c>
      <c r="D23" s="23">
        <v>55.88</v>
      </c>
      <c r="E23" s="24">
        <v>50</v>
      </c>
      <c r="F23" s="21">
        <v>26.92</v>
      </c>
      <c r="G23" s="24">
        <v>50</v>
      </c>
      <c r="H23" s="16"/>
      <c r="I23" s="16"/>
      <c r="J23" s="16"/>
      <c r="K23" s="16"/>
      <c r="L23" s="17">
        <f>E23+G23</f>
        <v>100</v>
      </c>
      <c r="M23" s="18">
        <f>F23+D23</f>
        <v>82.80000000000001</v>
      </c>
      <c r="N23" s="19">
        <f>L23+M23</f>
        <v>182.8</v>
      </c>
    </row>
    <row r="24" spans="1:14" ht="12.75">
      <c r="A24">
        <v>21</v>
      </c>
      <c r="B24" t="s">
        <v>272</v>
      </c>
      <c r="C24" t="s">
        <v>21</v>
      </c>
      <c r="D24" s="23">
        <v>82.35</v>
      </c>
      <c r="E24" s="16"/>
      <c r="F24" s="16"/>
      <c r="G24" s="16"/>
      <c r="H24" s="16"/>
      <c r="I24" s="16"/>
      <c r="J24" s="16"/>
      <c r="K24" s="16"/>
      <c r="L24" s="25"/>
      <c r="M24" s="18">
        <f>D24</f>
        <v>82.35</v>
      </c>
      <c r="N24" s="19">
        <f>L24+M24</f>
        <v>82.35</v>
      </c>
    </row>
    <row r="25" spans="1:14" ht="12.75">
      <c r="A25">
        <v>22</v>
      </c>
      <c r="B25" t="s">
        <v>89</v>
      </c>
      <c r="C25" t="s">
        <v>90</v>
      </c>
      <c r="D25" s="16"/>
      <c r="E25" s="16"/>
      <c r="F25" s="21">
        <v>80.77</v>
      </c>
      <c r="G25" s="24">
        <v>75</v>
      </c>
      <c r="H25" s="16"/>
      <c r="I25" s="16"/>
      <c r="J25" s="16"/>
      <c r="K25" s="16"/>
      <c r="L25" s="17">
        <f>G25</f>
        <v>75</v>
      </c>
      <c r="M25" s="18">
        <f>F25</f>
        <v>80.77</v>
      </c>
      <c r="N25" s="19">
        <f>L25+M25</f>
        <v>155.76999999999998</v>
      </c>
    </row>
    <row r="26" spans="1:14" ht="13.5">
      <c r="A26">
        <v>23</v>
      </c>
      <c r="B26" s="9" t="s">
        <v>263</v>
      </c>
      <c r="C26" s="9" t="s">
        <v>163</v>
      </c>
      <c r="D26" s="16"/>
      <c r="E26" s="16"/>
      <c r="F26" s="16"/>
      <c r="G26" s="16"/>
      <c r="H26" s="16"/>
      <c r="I26" s="16"/>
      <c r="J26" s="21">
        <v>79.17</v>
      </c>
      <c r="K26" s="22">
        <v>62.96</v>
      </c>
      <c r="L26" s="17">
        <f>K26</f>
        <v>62.96</v>
      </c>
      <c r="M26" s="18">
        <f>J26</f>
        <v>79.17</v>
      </c>
      <c r="N26" s="19">
        <f>L26+M26</f>
        <v>142.13</v>
      </c>
    </row>
    <row r="27" spans="1:14" ht="12.75">
      <c r="A27">
        <v>24</v>
      </c>
      <c r="B27" t="s">
        <v>123</v>
      </c>
      <c r="C27" t="s">
        <v>124</v>
      </c>
      <c r="D27" s="23">
        <v>20.59</v>
      </c>
      <c r="E27" s="24">
        <v>72.22</v>
      </c>
      <c r="F27" s="16"/>
      <c r="G27" s="16"/>
      <c r="H27" s="21">
        <v>53.57</v>
      </c>
      <c r="I27" s="22">
        <v>85.19</v>
      </c>
      <c r="J27" s="16"/>
      <c r="K27" s="22">
        <v>77.78</v>
      </c>
      <c r="L27" s="17">
        <f>K27+I27+E27</f>
        <v>235.19</v>
      </c>
      <c r="M27" s="18">
        <f>D27+H27</f>
        <v>74.16</v>
      </c>
      <c r="N27" s="19">
        <f>L27+M27</f>
        <v>309.35</v>
      </c>
    </row>
    <row r="28" spans="1:14" ht="12.75">
      <c r="A28">
        <v>25</v>
      </c>
      <c r="B28" t="s">
        <v>93</v>
      </c>
      <c r="C28" t="s">
        <v>90</v>
      </c>
      <c r="D28" s="16"/>
      <c r="E28" s="16"/>
      <c r="F28" s="21">
        <v>73.08</v>
      </c>
      <c r="G28" s="16"/>
      <c r="H28" s="16"/>
      <c r="I28" s="16"/>
      <c r="J28" s="16"/>
      <c r="K28" s="16"/>
      <c r="L28" s="25"/>
      <c r="M28" s="18">
        <f>F28</f>
        <v>73.08</v>
      </c>
      <c r="N28" s="19">
        <f>L28+M28</f>
        <v>73.08</v>
      </c>
    </row>
    <row r="29" spans="1:14" ht="13.5">
      <c r="A29">
        <v>26</v>
      </c>
      <c r="B29" s="9" t="s">
        <v>255</v>
      </c>
      <c r="C29" s="9" t="s">
        <v>153</v>
      </c>
      <c r="D29" s="23">
        <v>11.76</v>
      </c>
      <c r="E29" s="24">
        <v>11.11</v>
      </c>
      <c r="F29" s="16"/>
      <c r="G29" s="16"/>
      <c r="H29" s="16"/>
      <c r="I29" s="16"/>
      <c r="J29" s="21">
        <v>58.33</v>
      </c>
      <c r="K29" s="22">
        <v>37.04</v>
      </c>
      <c r="L29" s="17">
        <f>K29+E29</f>
        <v>48.15</v>
      </c>
      <c r="M29" s="18">
        <f>J29+D29</f>
        <v>70.09</v>
      </c>
      <c r="N29" s="19">
        <f>L29+M29</f>
        <v>118.24000000000001</v>
      </c>
    </row>
    <row r="30" spans="1:14" ht="12.75">
      <c r="A30">
        <v>27</v>
      </c>
      <c r="B30" t="s">
        <v>94</v>
      </c>
      <c r="C30" t="s">
        <v>90</v>
      </c>
      <c r="D30" s="16"/>
      <c r="E30" s="16"/>
      <c r="F30" s="21">
        <v>69.23</v>
      </c>
      <c r="G30" s="16"/>
      <c r="H30" s="16"/>
      <c r="I30" s="16"/>
      <c r="J30" s="16"/>
      <c r="K30" s="16"/>
      <c r="L30" s="25"/>
      <c r="M30" s="18">
        <f>F30</f>
        <v>69.23</v>
      </c>
      <c r="N30" s="19">
        <f>L30+M30</f>
        <v>69.23</v>
      </c>
    </row>
    <row r="31" spans="1:14" ht="12.75">
      <c r="A31">
        <v>28</v>
      </c>
      <c r="B31" t="s">
        <v>96</v>
      </c>
      <c r="C31" t="s">
        <v>3</v>
      </c>
      <c r="D31" s="16"/>
      <c r="E31" s="16"/>
      <c r="F31" s="21">
        <v>65.38</v>
      </c>
      <c r="G31" s="24">
        <v>25</v>
      </c>
      <c r="H31" s="16"/>
      <c r="I31" s="16"/>
      <c r="J31" s="16"/>
      <c r="K31" s="16"/>
      <c r="L31" s="17">
        <f>G31</f>
        <v>25</v>
      </c>
      <c r="M31" s="18">
        <f>F31</f>
        <v>65.38</v>
      </c>
      <c r="N31" s="19">
        <f>L31+M31</f>
        <v>90.38</v>
      </c>
    </row>
    <row r="32" spans="1:14" ht="12.75">
      <c r="A32">
        <v>29</v>
      </c>
      <c r="B32" t="s">
        <v>274</v>
      </c>
      <c r="C32" t="s">
        <v>38</v>
      </c>
      <c r="D32" s="23">
        <v>64.71</v>
      </c>
      <c r="E32" s="24">
        <v>16.67</v>
      </c>
      <c r="F32" s="16"/>
      <c r="G32" s="16"/>
      <c r="H32" s="16"/>
      <c r="I32" s="16"/>
      <c r="J32" s="16"/>
      <c r="K32" s="16"/>
      <c r="L32" s="17">
        <f>E32</f>
        <v>16.67</v>
      </c>
      <c r="M32" s="18">
        <f>D32</f>
        <v>64.71</v>
      </c>
      <c r="N32" s="19">
        <f>L32+M32</f>
        <v>81.38</v>
      </c>
    </row>
    <row r="33" spans="1:14" ht="12.75">
      <c r="A33">
        <v>30</v>
      </c>
      <c r="B33" t="s">
        <v>130</v>
      </c>
      <c r="C33" t="s">
        <v>132</v>
      </c>
      <c r="D33" s="16"/>
      <c r="E33" s="16"/>
      <c r="F33" s="16"/>
      <c r="G33" s="16"/>
      <c r="H33" s="21">
        <v>64.29</v>
      </c>
      <c r="I33" s="22">
        <v>18.52</v>
      </c>
      <c r="J33" s="16"/>
      <c r="K33" s="16"/>
      <c r="L33" s="17">
        <f>I33</f>
        <v>18.52</v>
      </c>
      <c r="M33" s="18">
        <f>H33</f>
        <v>64.29</v>
      </c>
      <c r="N33" s="19">
        <f>L33+M33</f>
        <v>82.81</v>
      </c>
    </row>
    <row r="34" spans="1:14" ht="12.75">
      <c r="A34">
        <v>31</v>
      </c>
      <c r="B34" t="s">
        <v>137</v>
      </c>
      <c r="C34" t="s">
        <v>124</v>
      </c>
      <c r="D34" s="23">
        <v>8.82</v>
      </c>
      <c r="E34" s="24">
        <v>19.44</v>
      </c>
      <c r="F34" s="16"/>
      <c r="G34" s="16"/>
      <c r="H34" s="21">
        <v>50</v>
      </c>
      <c r="I34" s="22">
        <v>51.85</v>
      </c>
      <c r="J34" s="16"/>
      <c r="K34" s="16"/>
      <c r="L34" s="17">
        <f>E34+I34</f>
        <v>71.29</v>
      </c>
      <c r="M34" s="18">
        <f>D34+H34</f>
        <v>58.82</v>
      </c>
      <c r="N34" s="19">
        <f>L34+M34</f>
        <v>130.11</v>
      </c>
    </row>
    <row r="35" spans="1:14" ht="12.75">
      <c r="A35">
        <v>32</v>
      </c>
      <c r="B35" t="s">
        <v>147</v>
      </c>
      <c r="C35" t="s">
        <v>85</v>
      </c>
      <c r="D35" s="23">
        <v>50</v>
      </c>
      <c r="E35" s="16"/>
      <c r="F35" s="16"/>
      <c r="G35" s="16"/>
      <c r="H35" s="16"/>
      <c r="I35" s="22">
        <v>3.7</v>
      </c>
      <c r="J35" s="21">
        <v>8.33</v>
      </c>
      <c r="K35" s="22">
        <v>0</v>
      </c>
      <c r="L35" s="17">
        <f>K35+I35</f>
        <v>3.7</v>
      </c>
      <c r="M35" s="18">
        <f>J35+D35</f>
        <v>58.33</v>
      </c>
      <c r="N35" s="19">
        <f>L35+M35</f>
        <v>62.03</v>
      </c>
    </row>
    <row r="36" spans="1:14" ht="12.75">
      <c r="A36">
        <v>33</v>
      </c>
      <c r="B36" t="s">
        <v>122</v>
      </c>
      <c r="C36" t="s">
        <v>132</v>
      </c>
      <c r="D36" s="16"/>
      <c r="E36" s="16"/>
      <c r="F36" s="16"/>
      <c r="G36" s="16"/>
      <c r="H36" s="21">
        <v>57.14</v>
      </c>
      <c r="I36" s="22">
        <v>62.96</v>
      </c>
      <c r="J36" s="16"/>
      <c r="K36" s="16"/>
      <c r="L36" s="17">
        <f>I36</f>
        <v>62.96</v>
      </c>
      <c r="M36" s="18">
        <f>H36</f>
        <v>57.14</v>
      </c>
      <c r="N36" s="19">
        <f>L36+M36</f>
        <v>120.1</v>
      </c>
    </row>
    <row r="37" spans="1:14" ht="12.75">
      <c r="A37">
        <v>34</v>
      </c>
      <c r="B37" t="s">
        <v>134</v>
      </c>
      <c r="C37" t="s">
        <v>124</v>
      </c>
      <c r="D37" s="16"/>
      <c r="E37" s="24">
        <v>27.78</v>
      </c>
      <c r="F37" s="16"/>
      <c r="G37" s="16"/>
      <c r="H37" s="16"/>
      <c r="I37" s="22">
        <v>59.26</v>
      </c>
      <c r="J37" s="21">
        <v>54.17</v>
      </c>
      <c r="K37" s="22">
        <v>14.81</v>
      </c>
      <c r="L37" s="17">
        <f>K37+I37+E37</f>
        <v>101.85</v>
      </c>
      <c r="M37" s="18">
        <f>J37</f>
        <v>54.17</v>
      </c>
      <c r="N37" s="19">
        <f>L37+M37</f>
        <v>156.01999999999998</v>
      </c>
    </row>
    <row r="38" spans="1:14" ht="12.75">
      <c r="A38">
        <v>35</v>
      </c>
      <c r="B38" t="s">
        <v>276</v>
      </c>
      <c r="C38" t="s">
        <v>3</v>
      </c>
      <c r="D38" s="23">
        <v>52.94</v>
      </c>
      <c r="E38" s="24">
        <v>80.56</v>
      </c>
      <c r="F38" s="16"/>
      <c r="G38" s="16"/>
      <c r="H38" s="16"/>
      <c r="I38" s="16"/>
      <c r="J38" s="16"/>
      <c r="K38" s="16"/>
      <c r="L38" s="17">
        <f>E38</f>
        <v>80.56</v>
      </c>
      <c r="M38" s="18">
        <f>D38</f>
        <v>52.94</v>
      </c>
      <c r="N38" s="19">
        <f>L38+M38</f>
        <v>133.5</v>
      </c>
    </row>
    <row r="39" spans="1:14" ht="13.5">
      <c r="A39">
        <v>36</v>
      </c>
      <c r="B39" s="9" t="s">
        <v>270</v>
      </c>
      <c r="C39" s="9" t="s">
        <v>153</v>
      </c>
      <c r="D39" s="16"/>
      <c r="E39" s="16"/>
      <c r="F39" s="16"/>
      <c r="G39" s="16"/>
      <c r="H39" s="16"/>
      <c r="I39" s="16"/>
      <c r="J39" s="21">
        <v>50</v>
      </c>
      <c r="K39" s="22">
        <v>66.67</v>
      </c>
      <c r="L39" s="17">
        <f>K39</f>
        <v>66.67</v>
      </c>
      <c r="M39" s="18">
        <f>J39</f>
        <v>50</v>
      </c>
      <c r="N39" s="19">
        <f>L39+M39</f>
        <v>116.67</v>
      </c>
    </row>
    <row r="40" spans="1:14" ht="13.5">
      <c r="A40">
        <v>37</v>
      </c>
      <c r="B40" s="9" t="s">
        <v>269</v>
      </c>
      <c r="C40" s="9" t="s">
        <v>156</v>
      </c>
      <c r="D40" s="16"/>
      <c r="E40" s="16"/>
      <c r="F40" s="21">
        <v>3.85</v>
      </c>
      <c r="G40" s="16"/>
      <c r="H40" s="16"/>
      <c r="I40" s="16"/>
      <c r="J40" s="21">
        <v>45.83</v>
      </c>
      <c r="K40" s="22">
        <v>7.41</v>
      </c>
      <c r="L40" s="17">
        <f>K40</f>
        <v>7.41</v>
      </c>
      <c r="M40" s="18">
        <f>J40+F40</f>
        <v>49.68</v>
      </c>
      <c r="N40" s="19">
        <f>L40+M40</f>
        <v>57.09</v>
      </c>
    </row>
    <row r="41" spans="1:14" ht="12.75">
      <c r="A41">
        <v>38</v>
      </c>
      <c r="B41" t="s">
        <v>131</v>
      </c>
      <c r="C41" t="s">
        <v>124</v>
      </c>
      <c r="D41" s="16"/>
      <c r="E41" s="16"/>
      <c r="F41" s="16"/>
      <c r="G41" s="16"/>
      <c r="H41" s="21">
        <v>14.29</v>
      </c>
      <c r="I41" s="22">
        <v>7.41</v>
      </c>
      <c r="J41" s="21">
        <v>33.33</v>
      </c>
      <c r="K41" s="16"/>
      <c r="L41" s="17">
        <f>I41</f>
        <v>7.41</v>
      </c>
      <c r="M41" s="18">
        <f>H41+J41</f>
        <v>47.62</v>
      </c>
      <c r="N41" s="19">
        <f>L41+M41</f>
        <v>55.03</v>
      </c>
    </row>
    <row r="42" spans="1:14" ht="12.75">
      <c r="A42">
        <v>39</v>
      </c>
      <c r="B42" t="s">
        <v>277</v>
      </c>
      <c r="C42" t="s">
        <v>3</v>
      </c>
      <c r="D42" s="23">
        <v>47.06</v>
      </c>
      <c r="E42" s="24">
        <v>88.89</v>
      </c>
      <c r="F42" s="16"/>
      <c r="G42" s="16"/>
      <c r="H42" s="16"/>
      <c r="I42" s="16"/>
      <c r="J42" s="16"/>
      <c r="K42" s="16"/>
      <c r="L42" s="17">
        <f>E42</f>
        <v>88.89</v>
      </c>
      <c r="M42" s="18">
        <f>D42</f>
        <v>47.06</v>
      </c>
      <c r="N42" s="19">
        <f>L42+M42</f>
        <v>135.95</v>
      </c>
    </row>
    <row r="43" spans="1:14" ht="12.75">
      <c r="A43">
        <v>40</v>
      </c>
      <c r="B43" t="s">
        <v>125</v>
      </c>
      <c r="D43" s="16"/>
      <c r="E43" s="16"/>
      <c r="F43" s="16"/>
      <c r="G43" s="16"/>
      <c r="H43" s="21">
        <v>46.43</v>
      </c>
      <c r="I43" s="16"/>
      <c r="J43" s="16"/>
      <c r="K43" s="16"/>
      <c r="L43" s="25"/>
      <c r="M43" s="18">
        <f>H43</f>
        <v>46.43</v>
      </c>
      <c r="N43" s="19">
        <f>L43+M43</f>
        <v>46.43</v>
      </c>
    </row>
    <row r="44" spans="1:14" ht="12.75">
      <c r="A44">
        <v>41</v>
      </c>
      <c r="B44" t="s">
        <v>104</v>
      </c>
      <c r="C44" t="s">
        <v>90</v>
      </c>
      <c r="D44" s="16"/>
      <c r="E44" s="16"/>
      <c r="F44" s="21">
        <v>46.15</v>
      </c>
      <c r="G44" s="16"/>
      <c r="H44" s="16"/>
      <c r="I44" s="16"/>
      <c r="J44" s="16"/>
      <c r="K44" s="16"/>
      <c r="L44" s="25"/>
      <c r="M44" s="18">
        <f>F44</f>
        <v>46.15</v>
      </c>
      <c r="N44" s="19">
        <f>L44+M44</f>
        <v>46.15</v>
      </c>
    </row>
    <row r="45" spans="1:14" ht="12.75">
      <c r="A45">
        <v>42</v>
      </c>
      <c r="B45" t="s">
        <v>281</v>
      </c>
      <c r="C45" t="s">
        <v>43</v>
      </c>
      <c r="D45" s="23">
        <v>44.12</v>
      </c>
      <c r="E45" s="24">
        <v>77.78</v>
      </c>
      <c r="F45" s="16"/>
      <c r="G45" s="16"/>
      <c r="H45" s="16"/>
      <c r="I45" s="16"/>
      <c r="J45" s="16"/>
      <c r="K45" s="16"/>
      <c r="L45" s="17">
        <f>E45</f>
        <v>77.78</v>
      </c>
      <c r="M45" s="18">
        <f>D45</f>
        <v>44.12</v>
      </c>
      <c r="N45" s="19">
        <f>L45+M45</f>
        <v>121.9</v>
      </c>
    </row>
    <row r="46" spans="1:14" ht="12.75">
      <c r="A46">
        <v>43</v>
      </c>
      <c r="B46" t="s">
        <v>146</v>
      </c>
      <c r="D46" s="16"/>
      <c r="E46" s="16"/>
      <c r="F46" s="16"/>
      <c r="G46" s="16"/>
      <c r="H46" s="21">
        <v>42.86</v>
      </c>
      <c r="I46" s="22">
        <v>14.81</v>
      </c>
      <c r="J46" s="16"/>
      <c r="K46" s="16"/>
      <c r="L46" s="17">
        <f>I46</f>
        <v>14.81</v>
      </c>
      <c r="M46" s="18">
        <f>H46</f>
        <v>42.86</v>
      </c>
      <c r="N46" s="19">
        <f>L46+M46</f>
        <v>57.67</v>
      </c>
    </row>
    <row r="47" spans="1:14" ht="12.75">
      <c r="A47">
        <v>44</v>
      </c>
      <c r="B47" t="s">
        <v>105</v>
      </c>
      <c r="C47" t="s">
        <v>90</v>
      </c>
      <c r="D47" s="16"/>
      <c r="E47" s="16"/>
      <c r="F47" s="21">
        <v>42.31</v>
      </c>
      <c r="G47" s="16"/>
      <c r="H47" s="16"/>
      <c r="I47" s="16"/>
      <c r="J47" s="16"/>
      <c r="K47" s="16"/>
      <c r="L47" s="25"/>
      <c r="M47" s="18">
        <f>F47</f>
        <v>42.31</v>
      </c>
      <c r="N47" s="19">
        <f>L47+M47</f>
        <v>42.31</v>
      </c>
    </row>
    <row r="48" spans="1:14" ht="13.5">
      <c r="A48">
        <v>45</v>
      </c>
      <c r="B48" s="9" t="s">
        <v>264</v>
      </c>
      <c r="C48" s="9"/>
      <c r="D48" s="16"/>
      <c r="E48" s="16"/>
      <c r="F48" s="16"/>
      <c r="G48" s="16"/>
      <c r="H48" s="16"/>
      <c r="I48" s="16"/>
      <c r="J48" s="21">
        <v>41.67</v>
      </c>
      <c r="K48" s="16"/>
      <c r="L48" s="25"/>
      <c r="M48" s="18">
        <f>J48</f>
        <v>41.67</v>
      </c>
      <c r="N48" s="19">
        <f>L48+M48</f>
        <v>41.67</v>
      </c>
    </row>
    <row r="49" spans="1:14" ht="12.75">
      <c r="A49">
        <v>46</v>
      </c>
      <c r="B49" t="s">
        <v>100</v>
      </c>
      <c r="C49" t="s">
        <v>90</v>
      </c>
      <c r="D49" s="16"/>
      <c r="E49" s="16"/>
      <c r="F49" s="21">
        <v>38.46</v>
      </c>
      <c r="G49" s="16"/>
      <c r="H49" s="16"/>
      <c r="I49" s="16"/>
      <c r="J49" s="16"/>
      <c r="K49" s="16"/>
      <c r="L49" s="32"/>
      <c r="M49" s="18">
        <f>F49</f>
        <v>38.46</v>
      </c>
      <c r="N49" s="19">
        <f>L49+M49</f>
        <v>38.46</v>
      </c>
    </row>
    <row r="50" spans="1:14" ht="13.5">
      <c r="A50">
        <v>47</v>
      </c>
      <c r="B50" s="9" t="s">
        <v>267</v>
      </c>
      <c r="C50" s="9" t="s">
        <v>182</v>
      </c>
      <c r="D50" s="16"/>
      <c r="E50" s="16"/>
      <c r="F50" s="16"/>
      <c r="G50" s="16"/>
      <c r="H50" s="16"/>
      <c r="I50" s="16"/>
      <c r="J50" s="21">
        <v>37.5</v>
      </c>
      <c r="K50" s="16"/>
      <c r="L50" s="25"/>
      <c r="M50" s="18">
        <f>J50</f>
        <v>37.5</v>
      </c>
      <c r="N50" s="19">
        <f>L50+M50</f>
        <v>37.5</v>
      </c>
    </row>
    <row r="51" spans="1:14" ht="12.75">
      <c r="A51">
        <v>48</v>
      </c>
      <c r="B51" t="s">
        <v>126</v>
      </c>
      <c r="D51" s="16"/>
      <c r="E51" s="16"/>
      <c r="F51" s="16"/>
      <c r="G51" s="16"/>
      <c r="H51" s="21">
        <v>35.71</v>
      </c>
      <c r="I51" s="16"/>
      <c r="J51" s="16"/>
      <c r="K51" s="16"/>
      <c r="L51" s="25"/>
      <c r="M51" s="18">
        <f>H51</f>
        <v>35.71</v>
      </c>
      <c r="N51" s="19">
        <f>L51+M51</f>
        <v>35.71</v>
      </c>
    </row>
    <row r="52" spans="1:14" ht="12.75">
      <c r="A52">
        <v>49</v>
      </c>
      <c r="B52" t="s">
        <v>141</v>
      </c>
      <c r="C52" t="s">
        <v>85</v>
      </c>
      <c r="D52" s="23">
        <v>35.29</v>
      </c>
      <c r="E52" s="24">
        <v>44.44</v>
      </c>
      <c r="F52" s="16"/>
      <c r="G52" s="16"/>
      <c r="H52" s="16"/>
      <c r="I52" s="22">
        <v>37.04</v>
      </c>
      <c r="J52" s="16"/>
      <c r="K52" s="16"/>
      <c r="L52" s="17">
        <f>I52+E52</f>
        <v>81.47999999999999</v>
      </c>
      <c r="M52" s="18">
        <f>D52</f>
        <v>35.29</v>
      </c>
      <c r="N52" s="19">
        <f>L52+M52</f>
        <v>116.76999999999998</v>
      </c>
    </row>
    <row r="53" spans="1:14" ht="12.75">
      <c r="A53">
        <v>50</v>
      </c>
      <c r="B53" t="s">
        <v>148</v>
      </c>
      <c r="C53" t="s">
        <v>124</v>
      </c>
      <c r="D53" s="23">
        <v>0</v>
      </c>
      <c r="E53" s="24">
        <v>13.89</v>
      </c>
      <c r="F53" s="16"/>
      <c r="G53" s="16"/>
      <c r="H53" s="21">
        <v>7.14</v>
      </c>
      <c r="I53" s="22">
        <v>11.11</v>
      </c>
      <c r="J53" s="21">
        <v>25</v>
      </c>
      <c r="K53" s="16"/>
      <c r="L53" s="17">
        <f>E53+I53</f>
        <v>25</v>
      </c>
      <c r="M53" s="18">
        <f>J53+H53+D53</f>
        <v>32.14</v>
      </c>
      <c r="N53" s="19">
        <f>L53+M53</f>
        <v>57.14</v>
      </c>
    </row>
    <row r="54" spans="1:14" ht="12.75">
      <c r="A54">
        <v>51</v>
      </c>
      <c r="B54" t="s">
        <v>88</v>
      </c>
      <c r="C54" t="s">
        <v>6</v>
      </c>
      <c r="D54" s="16"/>
      <c r="E54" s="16"/>
      <c r="F54" s="21">
        <v>30.77</v>
      </c>
      <c r="G54" s="16"/>
      <c r="H54" s="16"/>
      <c r="I54" s="16"/>
      <c r="J54" s="16"/>
      <c r="K54" s="16"/>
      <c r="L54" s="25"/>
      <c r="M54" s="18">
        <f>F54</f>
        <v>30.77</v>
      </c>
      <c r="N54" s="19">
        <f>L54+M54</f>
        <v>30.77</v>
      </c>
    </row>
    <row r="55" spans="1:14" ht="12.75">
      <c r="A55">
        <v>52</v>
      </c>
      <c r="B55" t="s">
        <v>271</v>
      </c>
      <c r="C55" t="s">
        <v>107</v>
      </c>
      <c r="D55" s="23">
        <v>29.41</v>
      </c>
      <c r="E55" s="16"/>
      <c r="F55" s="16"/>
      <c r="G55" s="16"/>
      <c r="H55" s="16"/>
      <c r="I55" s="16"/>
      <c r="J55" s="16"/>
      <c r="K55" s="16"/>
      <c r="L55" s="17"/>
      <c r="M55" s="18">
        <f>D55</f>
        <v>29.41</v>
      </c>
      <c r="N55" s="19">
        <f>L55+M55</f>
        <v>29.41</v>
      </c>
    </row>
    <row r="56" spans="1:14" ht="13.5">
      <c r="A56">
        <v>53</v>
      </c>
      <c r="B56" s="9" t="s">
        <v>260</v>
      </c>
      <c r="C56" s="9" t="s">
        <v>182</v>
      </c>
      <c r="D56" s="16"/>
      <c r="E56" s="16"/>
      <c r="F56" s="16"/>
      <c r="G56" s="16"/>
      <c r="H56" s="16"/>
      <c r="I56" s="16"/>
      <c r="J56" s="21">
        <v>29.17</v>
      </c>
      <c r="K56" s="16"/>
      <c r="L56" s="25"/>
      <c r="M56" s="18">
        <f>J56</f>
        <v>29.17</v>
      </c>
      <c r="N56" s="19">
        <f>L56+M56</f>
        <v>29.17</v>
      </c>
    </row>
    <row r="57" spans="1:14" ht="12.75">
      <c r="A57">
        <v>54</v>
      </c>
      <c r="B57" t="s">
        <v>118</v>
      </c>
      <c r="D57" s="16"/>
      <c r="E57" s="16"/>
      <c r="F57" s="16"/>
      <c r="G57" s="16"/>
      <c r="H57" s="21">
        <v>28.57</v>
      </c>
      <c r="I57" s="22">
        <v>0</v>
      </c>
      <c r="J57" s="16"/>
      <c r="K57" s="16"/>
      <c r="L57" s="17">
        <f>I57</f>
        <v>0</v>
      </c>
      <c r="M57" s="18">
        <f>H57</f>
        <v>28.57</v>
      </c>
      <c r="N57" s="19">
        <f>L57+M57</f>
        <v>28.57</v>
      </c>
    </row>
    <row r="58" spans="1:14" ht="12.75">
      <c r="A58">
        <v>55</v>
      </c>
      <c r="B58" t="s">
        <v>261</v>
      </c>
      <c r="C58" t="s">
        <v>23</v>
      </c>
      <c r="D58" s="23">
        <v>26.47</v>
      </c>
      <c r="E58" s="16"/>
      <c r="F58" s="16"/>
      <c r="G58" s="16"/>
      <c r="H58" s="16"/>
      <c r="I58" s="16"/>
      <c r="J58" s="16"/>
      <c r="K58" s="16"/>
      <c r="L58" s="25"/>
      <c r="M58" s="18">
        <f>D58</f>
        <v>26.47</v>
      </c>
      <c r="N58" s="19">
        <f>L58+M58</f>
        <v>26.47</v>
      </c>
    </row>
    <row r="59" spans="1:14" ht="12.75">
      <c r="A59">
        <v>56</v>
      </c>
      <c r="B59" t="s">
        <v>92</v>
      </c>
      <c r="C59" t="s">
        <v>85</v>
      </c>
      <c r="D59" s="23">
        <v>5.88</v>
      </c>
      <c r="E59" s="24">
        <v>22.22</v>
      </c>
      <c r="F59" s="22">
        <v>19.23</v>
      </c>
      <c r="G59" s="16"/>
      <c r="H59" s="16"/>
      <c r="I59" s="16"/>
      <c r="J59" s="16"/>
      <c r="K59" s="16"/>
      <c r="L59" s="17">
        <f>E59</f>
        <v>22.22</v>
      </c>
      <c r="M59" s="18">
        <f>F59+D59</f>
        <v>25.11</v>
      </c>
      <c r="N59" s="19">
        <f>L59+M59</f>
        <v>47.33</v>
      </c>
    </row>
    <row r="60" spans="1:14" ht="12.75">
      <c r="A60">
        <v>57</v>
      </c>
      <c r="B60" t="s">
        <v>250</v>
      </c>
      <c r="C60" t="s">
        <v>10</v>
      </c>
      <c r="D60" s="23">
        <v>23.53</v>
      </c>
      <c r="E60" s="24">
        <v>30.56</v>
      </c>
      <c r="F60" s="16"/>
      <c r="G60" s="16"/>
      <c r="H60" s="16"/>
      <c r="I60" s="16"/>
      <c r="J60" s="16"/>
      <c r="K60" s="16"/>
      <c r="L60" s="17">
        <f>E60</f>
        <v>30.56</v>
      </c>
      <c r="M60" s="18">
        <f>D60</f>
        <v>23.53</v>
      </c>
      <c r="N60" s="19">
        <f>L60+M60</f>
        <v>54.09</v>
      </c>
    </row>
    <row r="61" spans="1:14" ht="12.75">
      <c r="A61">
        <v>58</v>
      </c>
      <c r="B61" t="s">
        <v>111</v>
      </c>
      <c r="C61" t="s">
        <v>103</v>
      </c>
      <c r="D61" s="16"/>
      <c r="E61" s="16"/>
      <c r="F61" s="21">
        <v>23.08</v>
      </c>
      <c r="G61" s="16"/>
      <c r="H61" s="16"/>
      <c r="I61" s="16"/>
      <c r="J61" s="16"/>
      <c r="K61" s="16"/>
      <c r="L61" s="25"/>
      <c r="M61" s="18">
        <f>F61</f>
        <v>23.08</v>
      </c>
      <c r="N61" s="19">
        <f>L61+M61</f>
        <v>23.08</v>
      </c>
    </row>
    <row r="62" spans="1:14" ht="12.75">
      <c r="A62">
        <v>59</v>
      </c>
      <c r="B62" t="s">
        <v>144</v>
      </c>
      <c r="D62" s="16"/>
      <c r="E62" s="16"/>
      <c r="F62" s="16"/>
      <c r="G62" s="16"/>
      <c r="H62" s="21">
        <v>21.43</v>
      </c>
      <c r="I62" s="22">
        <v>29.63</v>
      </c>
      <c r="J62" s="16"/>
      <c r="K62" s="22">
        <v>25.93</v>
      </c>
      <c r="L62" s="17">
        <f>K62+I62</f>
        <v>55.56</v>
      </c>
      <c r="M62" s="18">
        <f>H62</f>
        <v>21.43</v>
      </c>
      <c r="N62" s="19">
        <f>L62+M62</f>
        <v>76.99000000000001</v>
      </c>
    </row>
    <row r="63" spans="1:14" ht="13.5">
      <c r="A63">
        <v>60</v>
      </c>
      <c r="B63" s="9" t="s">
        <v>262</v>
      </c>
      <c r="C63" s="9" t="s">
        <v>182</v>
      </c>
      <c r="D63" s="16"/>
      <c r="E63" s="16"/>
      <c r="F63" s="16"/>
      <c r="G63" s="16"/>
      <c r="H63" s="16"/>
      <c r="I63" s="16"/>
      <c r="J63" s="21">
        <v>20.83</v>
      </c>
      <c r="K63" s="16"/>
      <c r="L63" s="25"/>
      <c r="M63" s="18">
        <f>J63</f>
        <v>20.83</v>
      </c>
      <c r="N63" s="19">
        <f>L63+M63</f>
        <v>20.83</v>
      </c>
    </row>
    <row r="64" spans="1:14" ht="12.75">
      <c r="A64">
        <v>61</v>
      </c>
      <c r="B64" t="s">
        <v>143</v>
      </c>
      <c r="C64" t="s">
        <v>124</v>
      </c>
      <c r="D64" s="16"/>
      <c r="E64" s="16"/>
      <c r="F64" s="16"/>
      <c r="G64" s="16"/>
      <c r="H64" s="21">
        <v>3.57</v>
      </c>
      <c r="I64" s="22">
        <v>22.22</v>
      </c>
      <c r="J64" s="21">
        <v>16.67</v>
      </c>
      <c r="K64" s="22">
        <v>3.7</v>
      </c>
      <c r="L64" s="17">
        <f>K64+I64</f>
        <v>25.919999999999998</v>
      </c>
      <c r="M64" s="18">
        <f>J64+H64</f>
        <v>20.240000000000002</v>
      </c>
      <c r="N64" s="19">
        <f>L64+M64</f>
        <v>46.16</v>
      </c>
    </row>
    <row r="65" spans="1:14" ht="13.5">
      <c r="A65">
        <v>62</v>
      </c>
      <c r="B65" s="9" t="s">
        <v>254</v>
      </c>
      <c r="C65" s="9" t="s">
        <v>103</v>
      </c>
      <c r="D65" s="16"/>
      <c r="E65" s="16"/>
      <c r="F65" s="21">
        <v>7.69</v>
      </c>
      <c r="G65" s="24">
        <v>16.67</v>
      </c>
      <c r="H65" s="16"/>
      <c r="I65" s="16"/>
      <c r="J65" s="21">
        <v>12.5</v>
      </c>
      <c r="K65" s="22">
        <v>18.52</v>
      </c>
      <c r="L65" s="17">
        <f>G65+K65</f>
        <v>35.19</v>
      </c>
      <c r="M65" s="18">
        <f>F65+J65</f>
        <v>20.19</v>
      </c>
      <c r="N65" s="19">
        <f>L65+M65</f>
        <v>55.379999999999995</v>
      </c>
    </row>
    <row r="66" spans="1:14" ht="12.75">
      <c r="A66">
        <v>63</v>
      </c>
      <c r="B66" t="s">
        <v>145</v>
      </c>
      <c r="C66" t="s">
        <v>85</v>
      </c>
      <c r="D66" s="16"/>
      <c r="E66" s="16"/>
      <c r="F66" s="16"/>
      <c r="G66" s="16"/>
      <c r="H66" s="21">
        <v>17.86</v>
      </c>
      <c r="I66" s="16"/>
      <c r="J66" s="16"/>
      <c r="K66" s="16"/>
      <c r="L66" s="25"/>
      <c r="M66" s="18">
        <f>H66</f>
        <v>17.86</v>
      </c>
      <c r="N66" s="19">
        <f>L66+M66</f>
        <v>17.86</v>
      </c>
    </row>
    <row r="67" spans="1:14" ht="12.75">
      <c r="A67">
        <v>64</v>
      </c>
      <c r="B67" t="s">
        <v>266</v>
      </c>
      <c r="C67" t="s">
        <v>30</v>
      </c>
      <c r="D67" s="23">
        <v>17.65</v>
      </c>
      <c r="E67" s="16"/>
      <c r="F67" s="16"/>
      <c r="G67" s="16"/>
      <c r="H67" s="16"/>
      <c r="I67" s="16"/>
      <c r="J67" s="16"/>
      <c r="K67" s="16"/>
      <c r="L67" s="25"/>
      <c r="M67" s="18">
        <f>D67</f>
        <v>17.65</v>
      </c>
      <c r="N67" s="19">
        <f>L67+M67</f>
        <v>17.65</v>
      </c>
    </row>
    <row r="68" spans="1:14" ht="12.75">
      <c r="A68">
        <v>65</v>
      </c>
      <c r="B68" t="s">
        <v>113</v>
      </c>
      <c r="C68" t="s">
        <v>6</v>
      </c>
      <c r="D68" s="16"/>
      <c r="E68" s="16"/>
      <c r="F68" s="21">
        <v>11.54</v>
      </c>
      <c r="G68" s="16"/>
      <c r="H68" s="16"/>
      <c r="I68" s="16"/>
      <c r="J68" s="16"/>
      <c r="K68" s="16"/>
      <c r="L68" s="25"/>
      <c r="M68" s="18">
        <f>F68</f>
        <v>11.54</v>
      </c>
      <c r="N68" s="19">
        <f>L68+M68</f>
        <v>11.54</v>
      </c>
    </row>
    <row r="69" spans="1:14" ht="12.75">
      <c r="A69">
        <v>66</v>
      </c>
      <c r="B69" t="s">
        <v>133</v>
      </c>
      <c r="D69" s="16"/>
      <c r="E69" s="16"/>
      <c r="F69" s="16"/>
      <c r="G69" s="16"/>
      <c r="H69" s="21">
        <v>10.71</v>
      </c>
      <c r="I69" s="16"/>
      <c r="J69" s="16"/>
      <c r="K69" s="16"/>
      <c r="L69" s="25"/>
      <c r="M69" s="18">
        <f>H69</f>
        <v>10.71</v>
      </c>
      <c r="N69" s="19">
        <f>L69+M69</f>
        <v>10.71</v>
      </c>
    </row>
    <row r="70" spans="1:14" ht="13.5">
      <c r="A70">
        <v>67</v>
      </c>
      <c r="B70" s="9" t="s">
        <v>257</v>
      </c>
      <c r="C70" s="9" t="s">
        <v>124</v>
      </c>
      <c r="D70" s="16"/>
      <c r="E70" s="16"/>
      <c r="F70" s="16"/>
      <c r="G70" s="16"/>
      <c r="H70" s="16"/>
      <c r="I70" s="16"/>
      <c r="J70" s="21">
        <v>4.17</v>
      </c>
      <c r="K70" s="16"/>
      <c r="L70" s="25"/>
      <c r="M70" s="18">
        <f>J70</f>
        <v>4.17</v>
      </c>
      <c r="N70" s="19">
        <f>L70+M70</f>
        <v>4.17</v>
      </c>
    </row>
    <row r="71" spans="1:14" ht="12.75">
      <c r="A71">
        <v>68</v>
      </c>
      <c r="B71" t="s">
        <v>108</v>
      </c>
      <c r="C71" t="s">
        <v>109</v>
      </c>
      <c r="D71" s="23">
        <v>2.94</v>
      </c>
      <c r="E71" s="24">
        <v>0</v>
      </c>
      <c r="F71" s="21">
        <v>0</v>
      </c>
      <c r="G71" s="24">
        <v>0</v>
      </c>
      <c r="H71" s="16"/>
      <c r="I71" s="16"/>
      <c r="J71" s="16"/>
      <c r="K71" s="16"/>
      <c r="L71" s="17">
        <f>G71+E71</f>
        <v>0</v>
      </c>
      <c r="M71" s="18">
        <f>F71+D71</f>
        <v>2.94</v>
      </c>
      <c r="N71" s="19">
        <f>L71+M71</f>
        <v>2.94</v>
      </c>
    </row>
    <row r="72" spans="1:14" ht="12.75">
      <c r="A72">
        <v>69</v>
      </c>
      <c r="B72" t="s">
        <v>135</v>
      </c>
      <c r="C72" t="s">
        <v>124</v>
      </c>
      <c r="D72" s="16"/>
      <c r="E72" s="16"/>
      <c r="F72" s="16"/>
      <c r="G72" s="16"/>
      <c r="H72" s="21">
        <v>0</v>
      </c>
      <c r="I72" s="16"/>
      <c r="J72" s="16"/>
      <c r="K72" s="16"/>
      <c r="L72" s="25"/>
      <c r="M72" s="18">
        <f>H72</f>
        <v>0</v>
      </c>
      <c r="N72" s="19">
        <f>L72+M72</f>
        <v>0</v>
      </c>
    </row>
    <row r="73" spans="1:14" ht="13.5">
      <c r="A73">
        <v>70</v>
      </c>
      <c r="B73" s="9" t="s">
        <v>273</v>
      </c>
      <c r="C73" s="9" t="s">
        <v>156</v>
      </c>
      <c r="D73" s="16"/>
      <c r="E73" s="16"/>
      <c r="F73" s="16"/>
      <c r="G73" s="16"/>
      <c r="H73" s="16"/>
      <c r="I73" s="16"/>
      <c r="J73" s="21">
        <v>0</v>
      </c>
      <c r="K73" s="16"/>
      <c r="L73" s="25"/>
      <c r="M73" s="18">
        <f>J73</f>
        <v>0</v>
      </c>
      <c r="N73" s="19">
        <f>L73+M73</f>
        <v>0</v>
      </c>
    </row>
    <row r="74" spans="1:14" ht="13.5">
      <c r="A74">
        <v>71</v>
      </c>
      <c r="B74" s="30" t="s">
        <v>252</v>
      </c>
      <c r="C74" t="s">
        <v>85</v>
      </c>
      <c r="D74" s="16"/>
      <c r="E74" s="16"/>
      <c r="F74" s="16"/>
      <c r="G74" s="16"/>
      <c r="H74" s="16"/>
      <c r="I74" s="16"/>
      <c r="J74" s="16"/>
      <c r="K74" s="22">
        <v>92.59</v>
      </c>
      <c r="L74" s="17">
        <f>K74</f>
        <v>92.59</v>
      </c>
      <c r="M74" s="25"/>
      <c r="N74" s="19">
        <f>L74+M74</f>
        <v>92.59</v>
      </c>
    </row>
    <row r="75" spans="1:14" ht="12.75">
      <c r="A75">
        <v>72</v>
      </c>
      <c r="B75" t="s">
        <v>140</v>
      </c>
      <c r="C75" t="s">
        <v>129</v>
      </c>
      <c r="D75" s="16"/>
      <c r="E75" s="24">
        <v>55.56</v>
      </c>
      <c r="F75" s="16"/>
      <c r="G75" s="16"/>
      <c r="H75" s="16"/>
      <c r="I75" s="22">
        <v>40.74</v>
      </c>
      <c r="J75" s="16"/>
      <c r="K75" s="16"/>
      <c r="L75" s="17">
        <f>I75+E75</f>
        <v>96.30000000000001</v>
      </c>
      <c r="M75" s="25"/>
      <c r="N75" s="19">
        <f>L75+M75</f>
        <v>96.30000000000001</v>
      </c>
    </row>
    <row r="76" spans="1:14" ht="12.75">
      <c r="A76">
        <v>73</v>
      </c>
      <c r="B76" t="s">
        <v>142</v>
      </c>
      <c r="D76" s="16"/>
      <c r="E76" s="16"/>
      <c r="F76" s="16"/>
      <c r="G76" s="16"/>
      <c r="H76" s="16"/>
      <c r="I76" s="22">
        <v>33.33</v>
      </c>
      <c r="J76" s="16"/>
      <c r="K76" s="16"/>
      <c r="L76" s="17">
        <f>I76</f>
        <v>33.33</v>
      </c>
      <c r="M76" s="25"/>
      <c r="N76" s="19">
        <f>L76+M76</f>
        <v>33.33</v>
      </c>
    </row>
    <row r="77" spans="1:14" ht="13.5">
      <c r="A77">
        <v>74</v>
      </c>
      <c r="B77" s="30" t="s">
        <v>213</v>
      </c>
      <c r="D77" s="16"/>
      <c r="E77" s="16"/>
      <c r="F77" s="16"/>
      <c r="G77" s="16"/>
      <c r="H77" s="16"/>
      <c r="I77" s="16"/>
      <c r="J77" s="16"/>
      <c r="K77" s="22">
        <v>40.74</v>
      </c>
      <c r="L77" s="17">
        <f>K77</f>
        <v>40.74</v>
      </c>
      <c r="M77" s="25"/>
      <c r="N77" s="19">
        <f>L77+M77</f>
        <v>40.74</v>
      </c>
    </row>
    <row r="78" spans="1:14" ht="13.5">
      <c r="A78">
        <v>75</v>
      </c>
      <c r="B78" s="30" t="s">
        <v>174</v>
      </c>
      <c r="C78" t="s">
        <v>258</v>
      </c>
      <c r="D78" s="16"/>
      <c r="E78" s="16"/>
      <c r="F78" s="16"/>
      <c r="G78" s="16"/>
      <c r="H78" s="16"/>
      <c r="I78" s="16"/>
      <c r="J78" s="16"/>
      <c r="K78" s="22">
        <v>74.07</v>
      </c>
      <c r="L78" s="17">
        <f>K78</f>
        <v>74.07</v>
      </c>
      <c r="M78" s="25"/>
      <c r="N78" s="19">
        <f>L78+M78</f>
        <v>74.07</v>
      </c>
    </row>
    <row r="79" spans="1:14" ht="13.5">
      <c r="A79">
        <v>76</v>
      </c>
      <c r="B79" s="30" t="s">
        <v>173</v>
      </c>
      <c r="C79" t="s">
        <v>258</v>
      </c>
      <c r="D79" s="16"/>
      <c r="E79" s="16"/>
      <c r="F79" s="16"/>
      <c r="G79" s="16"/>
      <c r="H79" s="16"/>
      <c r="I79" s="16"/>
      <c r="J79" s="16"/>
      <c r="K79" s="22">
        <v>44.44</v>
      </c>
      <c r="L79" s="17">
        <f>K79</f>
        <v>44.44</v>
      </c>
      <c r="M79" s="25"/>
      <c r="N79" s="19">
        <f>L79+M79</f>
        <v>44.44</v>
      </c>
    </row>
    <row r="80" spans="1:14" ht="13.5">
      <c r="A80">
        <v>77</v>
      </c>
      <c r="B80" s="30" t="s">
        <v>256</v>
      </c>
      <c r="C80" t="s">
        <v>236</v>
      </c>
      <c r="D80" s="16"/>
      <c r="E80" s="16"/>
      <c r="F80" s="16"/>
      <c r="G80" s="16"/>
      <c r="H80" s="16"/>
      <c r="I80" s="16"/>
      <c r="J80" s="16"/>
      <c r="K80" s="22">
        <v>51.85</v>
      </c>
      <c r="L80" s="17">
        <f>K80</f>
        <v>51.85</v>
      </c>
      <c r="M80" s="25"/>
      <c r="N80" s="19">
        <f>L80+M80</f>
        <v>51.85</v>
      </c>
    </row>
    <row r="81" spans="1:14" ht="13.5">
      <c r="A81">
        <v>78</v>
      </c>
      <c r="B81" s="30" t="s">
        <v>178</v>
      </c>
      <c r="D81" s="16"/>
      <c r="E81" s="16"/>
      <c r="F81" s="16"/>
      <c r="G81" s="16"/>
      <c r="H81" s="16"/>
      <c r="I81" s="16"/>
      <c r="J81" s="16"/>
      <c r="K81" s="22">
        <v>55.56</v>
      </c>
      <c r="L81" s="17">
        <f>K81</f>
        <v>55.56</v>
      </c>
      <c r="M81" s="25"/>
      <c r="N81" s="19">
        <f>L81+M81</f>
        <v>55.56</v>
      </c>
    </row>
    <row r="82" spans="1:14" ht="12.75">
      <c r="A82">
        <v>79</v>
      </c>
      <c r="B82" s="31" t="s">
        <v>275</v>
      </c>
      <c r="C82" t="s">
        <v>17</v>
      </c>
      <c r="D82" s="16"/>
      <c r="E82" s="24">
        <v>47.22</v>
      </c>
      <c r="F82" s="16"/>
      <c r="G82" s="16"/>
      <c r="H82" s="16"/>
      <c r="I82" s="16"/>
      <c r="J82" s="16"/>
      <c r="K82" s="16"/>
      <c r="L82" s="17">
        <f>E82</f>
        <v>47.22</v>
      </c>
      <c r="M82" s="25"/>
      <c r="N82" s="19">
        <f>L82+M82</f>
        <v>47.22</v>
      </c>
    </row>
    <row r="83" spans="1:14" ht="13.5">
      <c r="A83">
        <v>80</v>
      </c>
      <c r="B83" s="9" t="s">
        <v>253</v>
      </c>
      <c r="C83" s="9" t="s">
        <v>168</v>
      </c>
      <c r="D83" s="16"/>
      <c r="E83" s="16"/>
      <c r="F83" s="16"/>
      <c r="G83" s="16"/>
      <c r="H83" s="16"/>
      <c r="I83" s="16"/>
      <c r="J83" s="21">
        <v>70.83</v>
      </c>
      <c r="K83" s="16"/>
      <c r="L83" s="17">
        <f>J83</f>
        <v>70.83</v>
      </c>
      <c r="M83" s="25"/>
      <c r="N83" s="19">
        <f>L83+M83</f>
        <v>70.83</v>
      </c>
    </row>
    <row r="84" spans="1:14" ht="13.5">
      <c r="A84">
        <v>81</v>
      </c>
      <c r="B84" s="30" t="s">
        <v>188</v>
      </c>
      <c r="C84" t="s">
        <v>258</v>
      </c>
      <c r="D84" s="16"/>
      <c r="E84" s="16"/>
      <c r="F84" s="16"/>
      <c r="G84" s="16"/>
      <c r="H84" s="16"/>
      <c r="I84" s="16"/>
      <c r="J84" s="16"/>
      <c r="K84" s="22">
        <v>29.63</v>
      </c>
      <c r="L84" s="17">
        <f>K84</f>
        <v>29.63</v>
      </c>
      <c r="M84" s="25"/>
      <c r="N84" s="19">
        <f>L84+M84</f>
        <v>29.63</v>
      </c>
    </row>
    <row r="85" spans="1:14" ht="12.75">
      <c r="A85">
        <v>82</v>
      </c>
      <c r="B85" s="31" t="s">
        <v>280</v>
      </c>
      <c r="C85" t="s">
        <v>17</v>
      </c>
      <c r="D85" s="16"/>
      <c r="E85" s="24">
        <v>61.11</v>
      </c>
      <c r="F85" s="16"/>
      <c r="G85" s="16"/>
      <c r="H85" s="16"/>
      <c r="I85" s="16"/>
      <c r="J85" s="16"/>
      <c r="K85" s="16"/>
      <c r="L85" s="17">
        <f>E85</f>
        <v>61.11</v>
      </c>
      <c r="M85" s="25"/>
      <c r="N85" s="19">
        <f>L85+M85</f>
        <v>61.11</v>
      </c>
    </row>
    <row r="86" spans="1:14" ht="12.75">
      <c r="A86">
        <v>83</v>
      </c>
      <c r="B86" s="31" t="s">
        <v>259</v>
      </c>
      <c r="C86" t="s">
        <v>17</v>
      </c>
      <c r="D86" s="16"/>
      <c r="E86" s="24">
        <v>75</v>
      </c>
      <c r="F86" s="16"/>
      <c r="G86" s="16"/>
      <c r="H86" s="16"/>
      <c r="I86" s="16"/>
      <c r="J86" s="16"/>
      <c r="K86" s="16"/>
      <c r="L86" s="17">
        <f>E86</f>
        <v>75</v>
      </c>
      <c r="M86" s="25"/>
      <c r="N86" s="19">
        <f>L86+M86</f>
        <v>75</v>
      </c>
    </row>
    <row r="87" spans="1:14" ht="12.75">
      <c r="A87">
        <v>84</v>
      </c>
      <c r="B87" s="31" t="s">
        <v>268</v>
      </c>
      <c r="C87" t="s">
        <v>85</v>
      </c>
      <c r="D87" s="16"/>
      <c r="E87" s="24">
        <v>8.33</v>
      </c>
      <c r="F87" s="16"/>
      <c r="G87" s="16"/>
      <c r="H87" s="16"/>
      <c r="I87" s="16"/>
      <c r="J87" s="16"/>
      <c r="K87" s="16"/>
      <c r="L87" s="17">
        <f>E87</f>
        <v>8.33</v>
      </c>
      <c r="M87" s="25"/>
      <c r="N87" s="19">
        <f>L87+M87</f>
        <v>8.33</v>
      </c>
    </row>
    <row r="88" spans="1:14" ht="13.5">
      <c r="A88">
        <v>85</v>
      </c>
      <c r="B88" s="30" t="s">
        <v>114</v>
      </c>
      <c r="C88" t="s">
        <v>124</v>
      </c>
      <c r="D88" s="16"/>
      <c r="E88" s="16"/>
      <c r="F88" s="16"/>
      <c r="G88" s="24">
        <v>58.33</v>
      </c>
      <c r="H88" s="16"/>
      <c r="I88" s="16"/>
      <c r="J88" s="16"/>
      <c r="K88" s="22">
        <v>85.19</v>
      </c>
      <c r="L88" s="17">
        <f>K88+G88</f>
        <v>143.51999999999998</v>
      </c>
      <c r="M88" s="25"/>
      <c r="N88" s="19">
        <f>L88+M88</f>
        <v>143.51999999999998</v>
      </c>
    </row>
    <row r="89" spans="1:14" ht="12.75">
      <c r="A89">
        <v>86</v>
      </c>
      <c r="B89" s="31" t="s">
        <v>278</v>
      </c>
      <c r="C89" t="s">
        <v>17</v>
      </c>
      <c r="D89" s="16"/>
      <c r="E89" s="24">
        <v>5.56</v>
      </c>
      <c r="F89" s="16"/>
      <c r="G89" s="16"/>
      <c r="H89" s="16"/>
      <c r="I89" s="16"/>
      <c r="J89" s="16"/>
      <c r="K89" s="16"/>
      <c r="L89" s="17">
        <f>E89</f>
        <v>5.56</v>
      </c>
      <c r="M89" s="25"/>
      <c r="N89" s="19">
        <f>L89+M89</f>
        <v>5.56</v>
      </c>
    </row>
    <row r="90" spans="1:14" ht="12.75">
      <c r="A90">
        <v>87</v>
      </c>
      <c r="B90" s="31" t="s">
        <v>279</v>
      </c>
      <c r="C90" t="s">
        <v>17</v>
      </c>
      <c r="D90" s="16"/>
      <c r="E90" s="24">
        <v>91.67</v>
      </c>
      <c r="F90" s="16"/>
      <c r="G90" s="16"/>
      <c r="H90" s="16"/>
      <c r="I90" s="16"/>
      <c r="J90" s="16"/>
      <c r="K90" s="16"/>
      <c r="L90" s="17">
        <f>E90</f>
        <v>91.67</v>
      </c>
      <c r="M90" s="25"/>
      <c r="N90" s="19">
        <f>L90+M90</f>
        <v>91.67</v>
      </c>
    </row>
    <row r="91" spans="1:14" ht="13.5">
      <c r="A91">
        <v>88</v>
      </c>
      <c r="B91" s="30" t="s">
        <v>186</v>
      </c>
      <c r="C91" t="s">
        <v>258</v>
      </c>
      <c r="D91" s="16"/>
      <c r="E91" s="16"/>
      <c r="F91" s="16"/>
      <c r="G91" s="16"/>
      <c r="H91" s="16"/>
      <c r="I91" s="16"/>
      <c r="J91" s="16"/>
      <c r="K91" s="22">
        <v>96.3</v>
      </c>
      <c r="L91" s="17">
        <f>K91</f>
        <v>96.3</v>
      </c>
      <c r="M91" s="25"/>
      <c r="N91" s="19">
        <f>L91+M91</f>
        <v>96.3</v>
      </c>
    </row>
    <row r="92" spans="1:14" ht="12.75">
      <c r="A92">
        <v>89</v>
      </c>
      <c r="B92" t="s">
        <v>120</v>
      </c>
      <c r="D92" s="16"/>
      <c r="E92" s="16"/>
      <c r="F92" s="16"/>
      <c r="G92" s="16"/>
      <c r="H92" s="16"/>
      <c r="I92" s="22">
        <v>66.67</v>
      </c>
      <c r="J92" s="16"/>
      <c r="K92" s="16"/>
      <c r="L92" s="17">
        <f>I92</f>
        <v>66.67</v>
      </c>
      <c r="M92" s="25"/>
      <c r="N92" s="19">
        <f>L92+M92</f>
        <v>66.67</v>
      </c>
    </row>
    <row r="93" spans="4:14" ht="12.75">
      <c r="D93" s="16"/>
      <c r="E93" s="16"/>
      <c r="F93" s="16"/>
      <c r="G93" s="16"/>
      <c r="H93" s="16"/>
      <c r="I93" s="16"/>
      <c r="J93" s="16"/>
      <c r="K93" s="16"/>
      <c r="L93" s="25"/>
      <c r="M93" s="25"/>
      <c r="N93" s="19">
        <f>L93+M93</f>
        <v>0</v>
      </c>
    </row>
    <row r="94" spans="4:14" ht="12.75">
      <c r="D94" s="25">
        <f>COUNT(D4:D92)</f>
        <v>34</v>
      </c>
      <c r="E94" s="25">
        <f>COUNT(E4:E92)</f>
        <v>35</v>
      </c>
      <c r="F94" s="25">
        <f>COUNT(F4:F92)</f>
        <v>26</v>
      </c>
      <c r="G94" s="25">
        <f>COUNT(G4:G92)</f>
        <v>12</v>
      </c>
      <c r="H94" s="25">
        <f>COUNT(H4:H92)</f>
        <v>28</v>
      </c>
      <c r="I94" s="25">
        <f>COUNT(I4:I92)</f>
        <v>27</v>
      </c>
      <c r="J94" s="25">
        <f>COUNT(J4:J92)</f>
        <v>24</v>
      </c>
      <c r="K94" s="25">
        <f>COUNT(K4:K92)</f>
        <v>27</v>
      </c>
      <c r="L94" s="17">
        <f>COUNT(L4:L92)</f>
        <v>64</v>
      </c>
      <c r="M94" s="18">
        <f>COUNT(M4:M92)</f>
        <v>70</v>
      </c>
      <c r="N94" s="19"/>
    </row>
  </sheetData>
  <mergeCells count="4">
    <mergeCell ref="D2:E2"/>
    <mergeCell ref="F2:G2"/>
    <mergeCell ref="H2:I2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B27" sqref="B27"/>
    </sheetView>
  </sheetViews>
  <sheetFormatPr defaultColWidth="12.57421875" defaultRowHeight="12.75"/>
  <cols>
    <col min="1" max="1" width="11.57421875" style="0" customWidth="1"/>
    <col min="2" max="2" width="15.28125" style="0" customWidth="1"/>
    <col min="3" max="16384" width="11.57421875" style="0" customWidth="1"/>
  </cols>
  <sheetData>
    <row r="3" spans="2:8" ht="12.75">
      <c r="B3" t="s">
        <v>285</v>
      </c>
      <c r="C3" t="s">
        <v>286</v>
      </c>
      <c r="D3" t="s">
        <v>287</v>
      </c>
      <c r="E3" t="s">
        <v>288</v>
      </c>
      <c r="F3" t="s">
        <v>237</v>
      </c>
      <c r="G3" t="s">
        <v>238</v>
      </c>
      <c r="H3" t="s">
        <v>289</v>
      </c>
    </row>
    <row r="4" spans="1:8" ht="12.75">
      <c r="A4" s="35">
        <v>1</v>
      </c>
      <c r="B4" s="35" t="s">
        <v>85</v>
      </c>
      <c r="C4" t="s">
        <v>290</v>
      </c>
      <c r="D4">
        <v>182.41</v>
      </c>
      <c r="E4" s="25">
        <v>264.65</v>
      </c>
      <c r="F4" s="35">
        <f>D4+D5+D6</f>
        <v>639.82</v>
      </c>
      <c r="G4" s="35">
        <f>E4+E5+E6</f>
        <v>760.49</v>
      </c>
      <c r="H4" s="35">
        <f>G4+F4</f>
        <v>1400.31</v>
      </c>
    </row>
    <row r="5" spans="1:8" ht="12.75">
      <c r="A5" s="35"/>
      <c r="B5" s="35"/>
      <c r="C5" t="s">
        <v>291</v>
      </c>
      <c r="D5">
        <v>269.45</v>
      </c>
      <c r="E5" s="25">
        <v>253.74</v>
      </c>
      <c r="F5" s="35"/>
      <c r="G5" s="35"/>
      <c r="H5" s="35"/>
    </row>
    <row r="6" spans="1:8" ht="12.75">
      <c r="A6" s="35"/>
      <c r="B6" s="35"/>
      <c r="C6" t="s">
        <v>292</v>
      </c>
      <c r="D6">
        <v>187.96</v>
      </c>
      <c r="E6" s="3">
        <v>242.1</v>
      </c>
      <c r="F6" s="35"/>
      <c r="G6" s="35"/>
      <c r="H6" s="35"/>
    </row>
    <row r="8" spans="1:8" ht="12.75">
      <c r="A8" s="35">
        <v>2</v>
      </c>
      <c r="B8" s="35" t="s">
        <v>293</v>
      </c>
      <c r="C8" t="s">
        <v>294</v>
      </c>
      <c r="D8">
        <v>262.03</v>
      </c>
      <c r="E8">
        <v>242.1</v>
      </c>
      <c r="F8" s="35">
        <f>D8+D9+D10</f>
        <v>687.96</v>
      </c>
      <c r="G8" s="35">
        <f>E8+E11+E12</f>
        <v>648.3</v>
      </c>
      <c r="H8" s="35">
        <f>G8+F8</f>
        <v>1336.26</v>
      </c>
    </row>
    <row r="9" spans="1:8" ht="12.75">
      <c r="A9" s="35"/>
      <c r="B9" s="35"/>
      <c r="C9" t="s">
        <v>295</v>
      </c>
      <c r="D9">
        <v>235.19</v>
      </c>
      <c r="F9" s="35"/>
      <c r="G9" s="35"/>
      <c r="H9" s="35"/>
    </row>
    <row r="10" spans="1:8" ht="12.75">
      <c r="A10" s="35"/>
      <c r="B10" s="35"/>
      <c r="C10" t="s">
        <v>296</v>
      </c>
      <c r="D10">
        <v>190.74</v>
      </c>
      <c r="F10" s="35"/>
      <c r="G10" s="35"/>
      <c r="H10" s="35"/>
    </row>
    <row r="11" spans="1:5" ht="12.75">
      <c r="A11" s="35"/>
      <c r="B11" s="35"/>
      <c r="C11" t="s">
        <v>297</v>
      </c>
      <c r="E11">
        <v>214.78</v>
      </c>
    </row>
    <row r="12" spans="1:5" ht="12.75">
      <c r="A12" s="35"/>
      <c r="B12" s="35"/>
      <c r="C12" t="s">
        <v>298</v>
      </c>
      <c r="E12">
        <v>191.42</v>
      </c>
    </row>
    <row r="14" spans="1:8" ht="12.75">
      <c r="A14" s="35">
        <v>3</v>
      </c>
      <c r="B14" s="35" t="s">
        <v>129</v>
      </c>
      <c r="C14" t="s">
        <v>299</v>
      </c>
      <c r="D14">
        <v>115.75</v>
      </c>
      <c r="E14" s="25">
        <v>115.76</v>
      </c>
      <c r="F14" s="35">
        <f>D14+D15+D16</f>
        <v>314.82</v>
      </c>
      <c r="G14" s="35">
        <f>E14+E15+E16</f>
        <v>286.76</v>
      </c>
      <c r="H14" s="35">
        <f>G14+F14</f>
        <v>601.5799999999999</v>
      </c>
    </row>
    <row r="15" spans="1:8" ht="12.75">
      <c r="A15" s="35"/>
      <c r="B15" s="35"/>
      <c r="C15" t="s">
        <v>291</v>
      </c>
      <c r="D15">
        <v>102.77</v>
      </c>
      <c r="E15" s="25">
        <v>171</v>
      </c>
      <c r="F15" s="35"/>
      <c r="G15" s="35"/>
      <c r="H15" s="35"/>
    </row>
    <row r="16" spans="1:8" ht="12.75">
      <c r="A16" s="35"/>
      <c r="B16" s="35"/>
      <c r="C16" t="s">
        <v>292</v>
      </c>
      <c r="D16">
        <v>96.3</v>
      </c>
      <c r="E16" s="3"/>
      <c r="F16" s="35"/>
      <c r="G16" s="35"/>
      <c r="H16" s="35"/>
    </row>
    <row r="18" spans="1:8" ht="12.75">
      <c r="A18" s="35">
        <v>4</v>
      </c>
      <c r="B18" s="35" t="s">
        <v>103</v>
      </c>
      <c r="C18" t="s">
        <v>300</v>
      </c>
      <c r="D18">
        <v>187.04</v>
      </c>
      <c r="E18" s="25">
        <v>191.67</v>
      </c>
      <c r="F18" s="35">
        <f>D18+D19+D20</f>
        <v>222.23</v>
      </c>
      <c r="G18" s="35">
        <f>E18+E19+E20</f>
        <v>234.94</v>
      </c>
      <c r="H18" s="35">
        <f>G18+F18</f>
        <v>457.16999999999996</v>
      </c>
    </row>
    <row r="19" spans="1:8" ht="12.75">
      <c r="A19" s="35"/>
      <c r="B19" s="35"/>
      <c r="C19" t="s">
        <v>301</v>
      </c>
      <c r="D19">
        <v>35.19</v>
      </c>
      <c r="E19" s="25">
        <v>20.19</v>
      </c>
      <c r="F19" s="35"/>
      <c r="G19" s="35"/>
      <c r="H19" s="35"/>
    </row>
    <row r="20" spans="1:8" ht="12.75">
      <c r="A20" s="35"/>
      <c r="B20" s="35"/>
      <c r="C20" t="s">
        <v>302</v>
      </c>
      <c r="E20" s="3">
        <v>23.08</v>
      </c>
      <c r="F20" s="35"/>
      <c r="G20" s="35"/>
      <c r="H20" s="35"/>
    </row>
  </sheetData>
  <mergeCells count="20">
    <mergeCell ref="A4:A6"/>
    <mergeCell ref="B4:B6"/>
    <mergeCell ref="F4:F6"/>
    <mergeCell ref="G4:G6"/>
    <mergeCell ref="H4:H6"/>
    <mergeCell ref="A8:A12"/>
    <mergeCell ref="B8:B12"/>
    <mergeCell ref="F8:F10"/>
    <mergeCell ref="G8:G10"/>
    <mergeCell ref="H8:H10"/>
    <mergeCell ref="A14:A16"/>
    <mergeCell ref="B14:B16"/>
    <mergeCell ref="F14:F16"/>
    <mergeCell ref="G14:G16"/>
    <mergeCell ref="H14:H16"/>
    <mergeCell ref="A18:A20"/>
    <mergeCell ref="B18:B20"/>
    <mergeCell ref="F18:F20"/>
    <mergeCell ref="G18:G20"/>
    <mergeCell ref="H18:H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2010-09-23T11:11:54Z</dcterms:created>
  <dcterms:modified xsi:type="dcterms:W3CDTF">2010-09-25T12:30:38Z</dcterms:modified>
  <cp:category/>
  <cp:version/>
  <cp:contentType/>
  <cp:contentStatus/>
  <cp:revision>11</cp:revision>
</cp:coreProperties>
</file>